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tswanaoil.sharepoint.com/sites/BOLSharePoint/Shared Documents/Commecial/Unit Rates Files/Unit Rates 2025/"/>
    </mc:Choice>
  </mc:AlternateContent>
  <xr:revisionPtr revIDLastSave="0" documentId="8_{14B841C2-4924-4304-A70A-87A2D11D8C0A}" xr6:coauthVersionLast="47" xr6:coauthVersionMax="47" xr10:uidLastSave="{00000000-0000-0000-0000-000000000000}"/>
  <bookViews>
    <workbookView xWindow="28680" yWindow="-120" windowWidth="29040" windowHeight="15720" xr2:uid="{503EBA29-F79B-4ADE-93C0-454CBD5CD1BD}"/>
  </bookViews>
  <sheets>
    <sheet name="Summary Pricing (Copy)" sheetId="1" r:id="rId1"/>
    <sheet name="Detailed Pricing (Copy)" sheetId="2" r:id="rId2"/>
  </sheets>
  <externalReferences>
    <externalReference r:id="rId3"/>
    <externalReference r:id="rId4"/>
  </externalReferences>
  <definedNames>
    <definedName name="ExistingFile">[1]Data!#REF!</definedName>
    <definedName name="Months">[1]Data!$B$18:$B$29</definedName>
    <definedName name="_xlnm.Print_Area" localSheetId="1">'Detailed Pricing (Copy)'!$B$2:$O$93</definedName>
    <definedName name="_xlnm.Print_Area" localSheetId="0">'Summary Pricing (Copy)'!$B$2:$I$93</definedName>
    <definedName name="Years">[1]Data!$B$32:$B$39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" i="1" l="1"/>
  <c r="H97" i="1"/>
  <c r="F97" i="1"/>
  <c r="L99" i="2"/>
  <c r="D99" i="2"/>
  <c r="H99" i="2"/>
  <c r="B95" i="2"/>
</calcChain>
</file>

<file path=xl/sharedStrings.xml><?xml version="1.0" encoding="utf-8"?>
<sst xmlns="http://schemas.openxmlformats.org/spreadsheetml/2006/main" count="337" uniqueCount="99">
  <si>
    <t>&lt;- This is the calculated retail pump price</t>
  </si>
  <si>
    <t>thebe/l</t>
  </si>
  <si>
    <t>Calculated Retail Pump Price - Gaborone</t>
  </si>
  <si>
    <t>Weighted Average Calculated Retail Pump Price - Gaborone</t>
  </si>
  <si>
    <t>%</t>
  </si>
  <si>
    <t>Supply - check</t>
  </si>
  <si>
    <t>Source splits</t>
  </si>
  <si>
    <t>Import Splits to Francistown</t>
  </si>
  <si>
    <t>Import Splits to Gaborone</t>
  </si>
  <si>
    <t>Initial Retail Sales Price Calculations</t>
  </si>
  <si>
    <t>Retail Sales Price Francistown</t>
  </si>
  <si>
    <t>Francistown</t>
  </si>
  <si>
    <t>Retail Sales Price Gaborone</t>
  </si>
  <si>
    <t>Gaborone</t>
  </si>
  <si>
    <t>&lt;- This is the fully built-up retail price at each location (NOT regulated retail price)</t>
  </si>
  <si>
    <t>Total Primary Domestic Transport</t>
  </si>
  <si>
    <t>&lt;- The primary domestic transport would be due to either wholesaler or retailer</t>
  </si>
  <si>
    <t>Primary Domestic Transport</t>
  </si>
  <si>
    <t>Total Regulated Margin</t>
  </si>
  <si>
    <t>Regulated Margins</t>
  </si>
  <si>
    <t>Import Sales Price Francistown</t>
  </si>
  <si>
    <t>Levies &amp; Fees</t>
  </si>
  <si>
    <t>FMV Francistown</t>
  </si>
  <si>
    <t>Import Sales Price Gaborone</t>
  </si>
  <si>
    <t>FMV Gaborone</t>
  </si>
  <si>
    <t>&lt;- This is the import sales price delivered to the location</t>
  </si>
  <si>
    <t>Import Sales Price Calculations</t>
  </si>
  <si>
    <t>Total Levies &amp; Fees</t>
  </si>
  <si>
    <t>Storage &amp; Handling - Import Terminals</t>
  </si>
  <si>
    <t>Total Import Costs</t>
  </si>
  <si>
    <t>BFP at 20oC</t>
  </si>
  <si>
    <t>&lt;- This is the FMV delivered to the location</t>
  </si>
  <si>
    <t>FMV Pricing Calculations</t>
  </si>
  <si>
    <t>Coastal Stock Financing Cost thebe</t>
  </si>
  <si>
    <t>Coastal Storage thebe</t>
  </si>
  <si>
    <t>Landed Cost at 20oC</t>
  </si>
  <si>
    <t>Cargo Dues / Handling fees thebe</t>
  </si>
  <si>
    <t>Ocean Losses thebe</t>
  </si>
  <si>
    <t>Avg. CIF price at 20oC</t>
  </si>
  <si>
    <t>Insurance thebe</t>
  </si>
  <si>
    <t>Total Freight at 20oC</t>
  </si>
  <si>
    <t>FOB at 20oC</t>
  </si>
  <si>
    <t>$/bbl</t>
  </si>
  <si>
    <t>FOB at 15oC</t>
  </si>
  <si>
    <t>Currently as per Botswana BFP</t>
  </si>
  <si>
    <t>Coastal Port FOB Pricing</t>
  </si>
  <si>
    <t>Coastal Port Pricing Calculations</t>
  </si>
  <si>
    <t>Coastal Storage</t>
  </si>
  <si>
    <t>Handling</t>
  </si>
  <si>
    <t>Days</t>
  </si>
  <si>
    <t>Coastal Storage Days</t>
  </si>
  <si>
    <t>Import Costs inc. Storage</t>
  </si>
  <si>
    <t>% of CIF</t>
  </si>
  <si>
    <t>Ocean Losses</t>
  </si>
  <si>
    <t>% of C&amp;F</t>
  </si>
  <si>
    <t>Insurance rate</t>
  </si>
  <si>
    <t>US$/mt</t>
  </si>
  <si>
    <t>Total Freight</t>
  </si>
  <si>
    <t>Ocean Freight, Insurance &amp; Losses</t>
  </si>
  <si>
    <t>Discount to Prime Rate</t>
  </si>
  <si>
    <t>Bank Prime Rate Used</t>
  </si>
  <si>
    <t>BWP/NAD</t>
  </si>
  <si>
    <t>ZAR/USD</t>
  </si>
  <si>
    <t>BWP/ZAR</t>
  </si>
  <si>
    <t>USD/BWP</t>
  </si>
  <si>
    <t>Exchange &amp; Interest Rates</t>
  </si>
  <si>
    <t>USG/bbl</t>
  </si>
  <si>
    <t>Convert bbl to US Gallons</t>
  </si>
  <si>
    <t>l/USG</t>
  </si>
  <si>
    <t>Conversion Factors USG at 15oC to l at 20oC</t>
  </si>
  <si>
    <t>mt/bbl</t>
  </si>
  <si>
    <t>Convert mt to bbl at 15oC</t>
  </si>
  <si>
    <t>mt/m3</t>
  </si>
  <si>
    <t>Standard Densities at 20oC</t>
  </si>
  <si>
    <t>Conversion Factors</t>
  </si>
  <si>
    <t>IP</t>
  </si>
  <si>
    <t>50ppm GO</t>
  </si>
  <si>
    <t>ULP-95</t>
  </si>
  <si>
    <t>Units</t>
  </si>
  <si>
    <t>SLATE ITEM</t>
  </si>
  <si>
    <t>Pricing Data from 01/05/25 to 30/05/25 - 22 data points from 22</t>
  </si>
  <si>
    <t>COMMENTS</t>
  </si>
  <si>
    <t>Botswana Slate Details for June 2025</t>
  </si>
  <si>
    <t>Retail Pump price - Gaborone by source</t>
  </si>
  <si>
    <t>Import Split Calculations</t>
  </si>
  <si>
    <t>-</t>
  </si>
  <si>
    <t>Sac/l</t>
  </si>
  <si>
    <t>Coastal Storage - currency</t>
  </si>
  <si>
    <t>Handling - currency</t>
  </si>
  <si>
    <t>GO</t>
  </si>
  <si>
    <t>ULP</t>
  </si>
  <si>
    <t>(Mat)</t>
  </si>
  <si>
    <t>(WB)</t>
  </si>
  <si>
    <t>(SA)</t>
  </si>
  <si>
    <t>Matola</t>
  </si>
  <si>
    <t>WalvisBay</t>
  </si>
  <si>
    <t>Durban</t>
  </si>
  <si>
    <t>Over/Under Recovery</t>
  </si>
  <si>
    <t>Announced Retailed Pump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</si>
</sst>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;[Red]0"/>
    <numFmt numFmtId="166" formatCode="0.000;[Red]0.000"/>
    <numFmt numFmtId="167" formatCode="0.0000"/>
    <numFmt numFmtId="168" formatCode="[$-F800]dddd\,\ mmmm\ dd\,\ yyyy"/>
    <numFmt numFmtId="169" formatCode="0.0%"/>
    <numFmt numFmtId="170" formatCode="0.00000000000%"/>
    <numFmt numFmtId="171" formatCode="0.000_ ;[Red]\-0.00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9" fontId="0" fillId="0" borderId="1" xfId="1" applyFont="1" applyBorder="1" applyAlignment="1"/>
    <xf numFmtId="9" fontId="0" fillId="0" borderId="1" xfId="1" applyFont="1" applyFill="1" applyBorder="1" applyAlignment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left" indent="1"/>
    </xf>
    <xf numFmtId="0" fontId="3" fillId="0" borderId="0" xfId="0" applyFont="1"/>
    <xf numFmtId="165" fontId="3" fillId="2" borderId="4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164" fontId="0" fillId="0" borderId="4" xfId="0" applyNumberForma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left" indent="1"/>
    </xf>
    <xf numFmtId="166" fontId="3" fillId="2" borderId="4" xfId="0" applyNumberFormat="1" applyFont="1" applyFill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" fontId="0" fillId="0" borderId="0" xfId="0" applyNumberFormat="1"/>
    <xf numFmtId="0" fontId="0" fillId="0" borderId="6" xfId="0" applyBorder="1" applyAlignment="1">
      <alignment horizontal="left"/>
    </xf>
    <xf numFmtId="164" fontId="4" fillId="0" borderId="0" xfId="0" applyNumberFormat="1" applyFont="1" applyAlignment="1">
      <alignment horizontal="right"/>
    </xf>
    <xf numFmtId="166" fontId="0" fillId="0" borderId="0" xfId="0" applyNumberFormat="1"/>
    <xf numFmtId="164" fontId="0" fillId="0" borderId="10" xfId="0" applyNumberFormat="1" applyBorder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0" fillId="0" borderId="14" xfId="0" applyNumberFormat="1" applyBorder="1" applyAlignment="1">
      <alignment horizontal="right"/>
    </xf>
    <xf numFmtId="0" fontId="3" fillId="0" borderId="6" xfId="0" applyFont="1" applyBorder="1"/>
    <xf numFmtId="164" fontId="2" fillId="0" borderId="10" xfId="2" applyNumberFormat="1" applyFill="1" applyBorder="1" applyAlignment="1">
      <alignment horizontal="right"/>
    </xf>
    <xf numFmtId="164" fontId="4" fillId="0" borderId="4" xfId="2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1" applyNumberFormat="1" applyFont="1" applyFill="1" applyBorder="1" applyAlignment="1">
      <alignment horizontal="right"/>
    </xf>
    <xf numFmtId="1" fontId="4" fillId="0" borderId="4" xfId="2" applyNumberFormat="1" applyFont="1" applyFill="1" applyBorder="1" applyAlignment="1">
      <alignment horizontal="right"/>
    </xf>
    <xf numFmtId="10" fontId="4" fillId="0" borderId="4" xfId="2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/>
    </xf>
    <xf numFmtId="167" fontId="4" fillId="0" borderId="4" xfId="2" applyNumberFormat="1" applyFont="1" applyFill="1" applyBorder="1" applyAlignment="1">
      <alignment horizontal="right"/>
    </xf>
    <xf numFmtId="164" fontId="2" fillId="0" borderId="4" xfId="2" applyNumberForma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4" xfId="0" quotePrefix="1" applyFont="1" applyBorder="1" applyAlignment="1">
      <alignment horizontal="center" wrapText="1"/>
    </xf>
    <xf numFmtId="0" fontId="3" fillId="0" borderId="14" xfId="0" quotePrefix="1" applyFont="1" applyBorder="1" applyAlignment="1">
      <alignment horizontal="center" wrapText="1"/>
    </xf>
    <xf numFmtId="0" fontId="0" fillId="0" borderId="19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right"/>
    </xf>
    <xf numFmtId="9" fontId="0" fillId="0" borderId="24" xfId="1" applyFont="1" applyBorder="1" applyAlignment="1"/>
    <xf numFmtId="9" fontId="0" fillId="5" borderId="25" xfId="1" applyFont="1" applyFill="1" applyBorder="1" applyAlignment="1"/>
    <xf numFmtId="9" fontId="0" fillId="0" borderId="3" xfId="1" applyFont="1" applyBorder="1" applyAlignment="1"/>
    <xf numFmtId="9" fontId="0" fillId="0" borderId="25" xfId="1" applyFont="1" applyFill="1" applyBorder="1" applyAlignment="1"/>
    <xf numFmtId="165" fontId="3" fillId="0" borderId="4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right"/>
    </xf>
    <xf numFmtId="164" fontId="4" fillId="5" borderId="0" xfId="0" applyNumberFormat="1" applyFont="1" applyFill="1" applyAlignment="1">
      <alignment horizontal="right"/>
    </xf>
    <xf numFmtId="164" fontId="4" fillId="0" borderId="6" xfId="0" applyNumberFormat="1" applyFont="1" applyBorder="1"/>
    <xf numFmtId="164" fontId="0" fillId="0" borderId="19" xfId="0" applyNumberFormat="1" applyBorder="1" applyAlignment="1">
      <alignment horizontal="right"/>
    </xf>
    <xf numFmtId="164" fontId="0" fillId="5" borderId="0" xfId="0" applyNumberFormat="1" applyFill="1" applyAlignment="1">
      <alignment horizontal="right"/>
    </xf>
    <xf numFmtId="169" fontId="0" fillId="0" borderId="4" xfId="1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right"/>
    </xf>
    <xf numFmtId="169" fontId="3" fillId="2" borderId="19" xfId="1" applyNumberFormat="1" applyFont="1" applyFill="1" applyBorder="1" applyAlignment="1">
      <alignment horizontal="right"/>
    </xf>
    <xf numFmtId="169" fontId="3" fillId="2" borderId="0" xfId="1" applyNumberFormat="1" applyFont="1" applyFill="1" applyBorder="1" applyAlignment="1">
      <alignment horizontal="right"/>
    </xf>
    <xf numFmtId="169" fontId="3" fillId="2" borderId="6" xfId="1" applyNumberFormat="1" applyFont="1" applyFill="1" applyBorder="1" applyAlignment="1">
      <alignment horizontal="center"/>
    </xf>
    <xf numFmtId="169" fontId="3" fillId="0" borderId="0" xfId="1" applyNumberFormat="1" applyFont="1" applyFill="1" applyBorder="1" applyAlignment="1">
      <alignment horizontal="center"/>
    </xf>
    <xf numFmtId="169" fontId="3" fillId="2" borderId="19" xfId="1" applyNumberFormat="1" applyFont="1" applyFill="1" applyBorder="1" applyAlignment="1">
      <alignment horizontal="center"/>
    </xf>
    <xf numFmtId="169" fontId="3" fillId="2" borderId="0" xfId="1" applyNumberFormat="1" applyFont="1" applyFill="1" applyBorder="1" applyAlignment="1">
      <alignment horizontal="center"/>
    </xf>
    <xf numFmtId="169" fontId="0" fillId="0" borderId="0" xfId="1" applyNumberFormat="1" applyFont="1" applyFill="1" applyBorder="1" applyAlignment="1">
      <alignment horizontal="left"/>
    </xf>
    <xf numFmtId="169" fontId="0" fillId="0" borderId="19" xfId="1" applyNumberFormat="1" applyFont="1" applyBorder="1" applyAlignment="1">
      <alignment horizontal="right"/>
    </xf>
    <xf numFmtId="169" fontId="0" fillId="5" borderId="0" xfId="1" applyNumberFormat="1" applyFont="1" applyFill="1" applyBorder="1" applyAlignment="1">
      <alignment horizontal="right"/>
    </xf>
    <xf numFmtId="9" fontId="0" fillId="0" borderId="6" xfId="1" applyFont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19" xfId="1" applyFont="1" applyBorder="1" applyAlignment="1">
      <alignment horizontal="center"/>
    </xf>
    <xf numFmtId="9" fontId="0" fillId="5" borderId="0" xfId="1" applyFont="1" applyFill="1" applyBorder="1" applyAlignment="1">
      <alignment horizontal="center"/>
    </xf>
    <xf numFmtId="166" fontId="3" fillId="2" borderId="19" xfId="0" applyNumberFormat="1" applyFont="1" applyFill="1" applyBorder="1" applyAlignment="1">
      <alignment horizontal="right"/>
    </xf>
    <xf numFmtId="166" fontId="3" fillId="5" borderId="0" xfId="0" applyNumberFormat="1" applyFont="1" applyFill="1" applyAlignment="1">
      <alignment horizontal="right"/>
    </xf>
    <xf numFmtId="166" fontId="3" fillId="2" borderId="6" xfId="0" applyNumberFormat="1" applyFont="1" applyFill="1" applyBorder="1" applyAlignment="1">
      <alignment horizontal="right"/>
    </xf>
    <xf numFmtId="166" fontId="3" fillId="0" borderId="19" xfId="0" applyNumberFormat="1" applyFont="1" applyBorder="1" applyAlignment="1">
      <alignment horizontal="right"/>
    </xf>
    <xf numFmtId="0" fontId="0" fillId="0" borderId="6" xfId="0" applyBorder="1"/>
    <xf numFmtId="166" fontId="3" fillId="2" borderId="0" xfId="0" applyNumberFormat="1" applyFont="1" applyFill="1" applyAlignment="1">
      <alignment horizontal="right"/>
    </xf>
    <xf numFmtId="164" fontId="0" fillId="0" borderId="6" xfId="0" applyNumberFormat="1" applyBorder="1"/>
    <xf numFmtId="164" fontId="4" fillId="0" borderId="6" xfId="0" applyNumberFormat="1" applyFon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164" fontId="0" fillId="5" borderId="29" xfId="0" applyNumberFormat="1" applyFill="1" applyBorder="1" applyAlignment="1">
      <alignment horizontal="right"/>
    </xf>
    <xf numFmtId="164" fontId="0" fillId="0" borderId="30" xfId="0" applyNumberFormat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5" fillId="0" borderId="0" xfId="0" applyFont="1"/>
    <xf numFmtId="164" fontId="0" fillId="0" borderId="31" xfId="0" applyNumberFormat="1" applyBorder="1" applyAlignment="1">
      <alignment horizontal="right"/>
    </xf>
    <xf numFmtId="164" fontId="0" fillId="5" borderId="32" xfId="0" applyNumberFormat="1" applyFill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164" fontId="2" fillId="0" borderId="28" xfId="2" applyNumberFormat="1" applyFill="1" applyBorder="1" applyAlignment="1">
      <alignment horizontal="right"/>
    </xf>
    <xf numFmtId="164" fontId="2" fillId="5" borderId="29" xfId="2" applyNumberFormat="1" applyFill="1" applyBorder="1" applyAlignment="1">
      <alignment horizontal="right"/>
    </xf>
    <xf numFmtId="164" fontId="2" fillId="0" borderId="30" xfId="2" applyNumberFormat="1" applyFill="1" applyBorder="1" applyAlignment="1">
      <alignment horizontal="right"/>
    </xf>
    <xf numFmtId="164" fontId="2" fillId="0" borderId="29" xfId="2" applyNumberForma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164" fontId="4" fillId="5" borderId="0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" fontId="4" fillId="0" borderId="19" xfId="2" applyNumberFormat="1" applyFont="1" applyFill="1" applyBorder="1" applyAlignment="1">
      <alignment horizontal="right"/>
    </xf>
    <xf numFmtId="1" fontId="4" fillId="5" borderId="0" xfId="2" applyNumberFormat="1" applyFont="1" applyFill="1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4" fillId="0" borderId="0" xfId="2" applyNumberFormat="1" applyFont="1" applyFill="1" applyBorder="1" applyAlignment="1">
      <alignment horizontal="right"/>
    </xf>
    <xf numFmtId="10" fontId="0" fillId="0" borderId="6" xfId="1" applyNumberFormat="1" applyFont="1" applyFill="1" applyBorder="1" applyAlignment="1">
      <alignment horizontal="right"/>
    </xf>
    <xf numFmtId="1" fontId="4" fillId="0" borderId="6" xfId="2" applyNumberFormat="1" applyFont="1" applyFill="1" applyBorder="1" applyAlignment="1">
      <alignment horizontal="right"/>
    </xf>
    <xf numFmtId="10" fontId="4" fillId="0" borderId="19" xfId="2" applyNumberFormat="1" applyFont="1" applyFill="1" applyBorder="1" applyAlignment="1">
      <alignment horizontal="right"/>
    </xf>
    <xf numFmtId="10" fontId="4" fillId="5" borderId="0" xfId="2" applyNumberFormat="1" applyFont="1" applyFill="1" applyBorder="1" applyAlignment="1">
      <alignment horizontal="right"/>
    </xf>
    <xf numFmtId="10" fontId="4" fillId="0" borderId="6" xfId="2" applyNumberFormat="1" applyFont="1" applyFill="1" applyBorder="1" applyAlignment="1">
      <alignment horizontal="right"/>
    </xf>
    <xf numFmtId="10" fontId="4" fillId="0" borderId="0" xfId="2" applyNumberFormat="1" applyFont="1" applyFill="1" applyBorder="1" applyAlignment="1">
      <alignment horizontal="right"/>
    </xf>
    <xf numFmtId="170" fontId="0" fillId="0" borderId="0" xfId="0" applyNumberFormat="1"/>
    <xf numFmtId="167" fontId="0" fillId="0" borderId="6" xfId="0" applyNumberFormat="1" applyBorder="1" applyAlignment="1">
      <alignment horizontal="right"/>
    </xf>
    <xf numFmtId="167" fontId="4" fillId="0" borderId="19" xfId="2" applyNumberFormat="1" applyFont="1" applyFill="1" applyBorder="1" applyAlignment="1">
      <alignment horizontal="right"/>
    </xf>
    <xf numFmtId="167" fontId="4" fillId="5" borderId="0" xfId="2" applyNumberFormat="1" applyFont="1" applyFill="1" applyBorder="1" applyAlignment="1">
      <alignment horizontal="right"/>
    </xf>
    <xf numFmtId="167" fontId="4" fillId="0" borderId="6" xfId="2" applyNumberFormat="1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164" fontId="4" fillId="0" borderId="6" xfId="2" applyNumberFormat="1" applyFont="1" applyFill="1" applyBorder="1"/>
    <xf numFmtId="164" fontId="2" fillId="0" borderId="19" xfId="2" applyNumberFormat="1" applyFill="1" applyBorder="1" applyAlignment="1">
      <alignment horizontal="right"/>
    </xf>
    <xf numFmtId="164" fontId="2" fillId="5" borderId="0" xfId="2" applyNumberFormat="1" applyFill="1" applyBorder="1" applyAlignment="1">
      <alignment horizontal="right"/>
    </xf>
    <xf numFmtId="164" fontId="2" fillId="0" borderId="6" xfId="2" applyNumberFormat="1" applyFill="1" applyBorder="1" applyAlignment="1">
      <alignment horizontal="right"/>
    </xf>
    <xf numFmtId="164" fontId="2" fillId="0" borderId="0" xfId="2" applyNumberFormat="1" applyFill="1" applyBorder="1" applyAlignment="1">
      <alignment horizontal="right"/>
    </xf>
    <xf numFmtId="0" fontId="3" fillId="0" borderId="6" xfId="0" applyFont="1" applyBorder="1" applyAlignment="1">
      <alignment horizontal="center" wrapText="1"/>
    </xf>
    <xf numFmtId="0" fontId="3" fillId="3" borderId="34" xfId="0" quotePrefix="1" applyFont="1" applyFill="1" applyBorder="1" applyAlignment="1">
      <alignment horizontal="center" wrapText="1"/>
    </xf>
    <xf numFmtId="0" fontId="3" fillId="3" borderId="11" xfId="0" quotePrefix="1" applyFont="1" applyFill="1" applyBorder="1" applyAlignment="1">
      <alignment horizontal="center" wrapText="1"/>
    </xf>
    <xf numFmtId="0" fontId="3" fillId="3" borderId="35" xfId="0" quotePrefix="1" applyFont="1" applyFill="1" applyBorder="1" applyAlignment="1">
      <alignment horizontal="center" wrapText="1"/>
    </xf>
    <xf numFmtId="0" fontId="3" fillId="0" borderId="29" xfId="0" quotePrefix="1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3" borderId="17" xfId="0" quotePrefix="1" applyFont="1" applyFill="1" applyBorder="1" applyAlignment="1">
      <alignment horizontal="center" wrapText="1"/>
    </xf>
    <xf numFmtId="0" fontId="3" fillId="3" borderId="13" xfId="0" quotePrefix="1" applyFont="1" applyFill="1" applyBorder="1" applyAlignment="1">
      <alignment horizontal="center" wrapText="1"/>
    </xf>
    <xf numFmtId="0" fontId="3" fillId="3" borderId="18" xfId="0" quotePrefix="1" applyFont="1" applyFill="1" applyBorder="1" applyAlignment="1">
      <alignment horizontal="center" wrapText="1"/>
    </xf>
    <xf numFmtId="0" fontId="3" fillId="0" borderId="32" xfId="0" quotePrefix="1" applyFont="1" applyBorder="1" applyAlignment="1">
      <alignment horizontal="center" wrapText="1"/>
    </xf>
    <xf numFmtId="0" fontId="0" fillId="0" borderId="37" xfId="0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4" fillId="0" borderId="4" xfId="0" applyNumberFormat="1" applyFont="1" applyBorder="1"/>
    <xf numFmtId="0" fontId="3" fillId="2" borderId="27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center"/>
    </xf>
    <xf numFmtId="165" fontId="3" fillId="2" borderId="38" xfId="0" applyNumberFormat="1" applyFont="1" applyFill="1" applyBorder="1" applyAlignment="1">
      <alignment horizontal="center"/>
    </xf>
    <xf numFmtId="171" fontId="3" fillId="2" borderId="38" xfId="0" applyNumberFormat="1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171" fontId="3" fillId="2" borderId="38" xfId="0" applyNumberFormat="1" applyFont="1" applyFill="1" applyBorder="1" applyAlignment="1">
      <alignment horizontal="center" shrinkToFit="1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4" xfId="0" quotePrefix="1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/>
    </xf>
    <xf numFmtId="165" fontId="3" fillId="2" borderId="27" xfId="0" applyNumberFormat="1" applyFont="1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center"/>
    </xf>
    <xf numFmtId="165" fontId="3" fillId="2" borderId="26" xfId="0" applyNumberFormat="1" applyFont="1" applyFill="1" applyBorder="1" applyAlignment="1">
      <alignment horizontal="center"/>
    </xf>
    <xf numFmtId="171" fontId="3" fillId="2" borderId="38" xfId="0" applyNumberFormat="1" applyFont="1" applyFill="1" applyBorder="1" applyAlignment="1">
      <alignment horizontal="center"/>
    </xf>
    <xf numFmtId="171" fontId="3" fillId="2" borderId="39" xfId="0" applyNumberFormat="1" applyFont="1" applyFill="1" applyBorder="1" applyAlignment="1">
      <alignment horizontal="center"/>
    </xf>
    <xf numFmtId="171" fontId="3" fillId="2" borderId="20" xfId="0" applyNumberFormat="1" applyFont="1" applyFill="1" applyBorder="1" applyAlignment="1">
      <alignment horizontal="center"/>
    </xf>
    <xf numFmtId="171" fontId="3" fillId="2" borderId="26" xfId="0" applyNumberFormat="1" applyFont="1" applyFill="1" applyBorder="1" applyAlignment="1">
      <alignment horizontal="center"/>
    </xf>
    <xf numFmtId="169" fontId="0" fillId="0" borderId="27" xfId="1" applyNumberFormat="1" applyFont="1" applyBorder="1" applyAlignment="1">
      <alignment horizontal="center"/>
    </xf>
    <xf numFmtId="169" fontId="0" fillId="0" borderId="20" xfId="1" applyNumberFormat="1" applyFont="1" applyBorder="1" applyAlignment="1">
      <alignment horizontal="center"/>
    </xf>
    <xf numFmtId="169" fontId="0" fillId="0" borderId="26" xfId="1" applyNumberFormat="1" applyFont="1" applyBorder="1" applyAlignment="1">
      <alignment horizontal="center"/>
    </xf>
    <xf numFmtId="0" fontId="3" fillId="3" borderId="2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</cellXfs>
  <cellStyles count="3">
    <cellStyle name="Explanatory Text" xfId="2" builtinId="53"/>
    <cellStyle name="Normal" xfId="0" builtinId="0"/>
    <cellStyle name="Percent" xfId="1" builtinId="5"/>
  </cellStyles>
  <dxfs count="3">
    <dxf>
      <font>
        <color theme="0"/>
      </font>
    </dxf>
    <dxf>
      <font>
        <color theme="8" tint="0.79998168889431442"/>
      </font>
    </dxf>
    <dxf>
      <font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torgft14686850.sharepoint.com/sites/BERA/Shared%20Documents/General/BERA%20Contract%20-%20Fast%20Track%20Implementation/A.%20Removal%20of%20Diseconomies/Pricing%20Model/Pricing%20Model%20Analysis%20v4.xlsm" TargetMode="External"/><Relationship Id="rId1" Type="http://schemas.openxmlformats.org/officeDocument/2006/relationships/externalLinkPath" Target="https://netorgft14686850.sharepoint.com/sites/BERA/Shared%20Documents/General/BERA%20Contract%20-%20Fast%20Track%20Implementation/A.%20Removal%20of%20Diseconomies/Pricing%20Model/Pricing%20Model%20Analysis%20v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rapelo.tautona\AppData\Local\Microsoft\Windows\INetCache\Content.Outlook\LHEXXRFN\Pricing%20Model%20Analysis%20v5.xlsm" TargetMode="External"/><Relationship Id="rId1" Type="http://schemas.openxmlformats.org/officeDocument/2006/relationships/externalLinkPath" Target="file:///C:\Users\merapelo.tautona\AppData\Local\Microsoft\Windows\INetCache\Content.Outlook\LHEXXRFN\Pricing%20Model%20Analysis%20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S"/>
      <sheetName val="Summary Pricing"/>
      <sheetName val="Detailed Pricing"/>
      <sheetName val="Pricing Differentials"/>
      <sheetName val="ULP-95 ex-Durban"/>
      <sheetName val="50ppm GO ex-Durban"/>
      <sheetName val="IP ex-Durban"/>
      <sheetName val="ULP-95 ex-WalvisBay"/>
      <sheetName val="50ppm GO ex-WalvisBay"/>
      <sheetName val="IP ex-WalvisBay"/>
      <sheetName val="ULP-95 ex-Matola"/>
      <sheetName val="50ppm GO ex-Matola"/>
      <sheetName val="IP ex-Matola"/>
      <sheetName val="CnF_Durban"/>
      <sheetName val="CnF_WalvisBay"/>
      <sheetName val="CnF_Matola"/>
      <sheetName val="ExternalData"/>
      <sheetName val="AllCost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8">
          <cell r="B18" t="str">
            <v>January</v>
          </cell>
        </row>
        <row r="19">
          <cell r="B19" t="str">
            <v>February</v>
          </cell>
        </row>
        <row r="20">
          <cell r="B20" t="str">
            <v>March</v>
          </cell>
        </row>
        <row r="21">
          <cell r="B21" t="str">
            <v>April</v>
          </cell>
        </row>
        <row r="22">
          <cell r="B22" t="str">
            <v>May</v>
          </cell>
        </row>
        <row r="23">
          <cell r="B23" t="str">
            <v>June</v>
          </cell>
        </row>
        <row r="24">
          <cell r="B24" t="str">
            <v>July</v>
          </cell>
        </row>
        <row r="25">
          <cell r="B25" t="str">
            <v>August</v>
          </cell>
        </row>
        <row r="26">
          <cell r="B26" t="str">
            <v>September</v>
          </cell>
        </row>
        <row r="27">
          <cell r="B27" t="str">
            <v>October</v>
          </cell>
        </row>
        <row r="28">
          <cell r="B28" t="str">
            <v>November</v>
          </cell>
        </row>
        <row r="29">
          <cell r="B29" t="str">
            <v>December</v>
          </cell>
        </row>
        <row r="32">
          <cell r="B32">
            <v>2021</v>
          </cell>
        </row>
        <row r="33">
          <cell r="B33">
            <v>2022</v>
          </cell>
        </row>
        <row r="34">
          <cell r="B34">
            <v>2023</v>
          </cell>
        </row>
        <row r="35">
          <cell r="B35">
            <v>2024</v>
          </cell>
        </row>
        <row r="36">
          <cell r="B36">
            <v>2025</v>
          </cell>
        </row>
        <row r="37">
          <cell r="B37">
            <v>2026</v>
          </cell>
        </row>
        <row r="38">
          <cell r="B38">
            <v>2027</v>
          </cell>
        </row>
        <row r="39">
          <cell r="B39">
            <v>2028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S"/>
      <sheetName val="DATA"/>
      <sheetName val="Summary Pricing"/>
      <sheetName val="Detailed Pricing"/>
      <sheetName val="Location Pricing"/>
      <sheetName val="ULP-95 ex-Durban"/>
      <sheetName val="50ppm GO ex-Durban"/>
      <sheetName val="IP ex-Durban"/>
      <sheetName val="ULP-95 ex-WalvisBay"/>
      <sheetName val="50ppm GO ex-WalvisBay"/>
      <sheetName val="IP ex-WalvisBay"/>
      <sheetName val="ULP-95 ex-Matola"/>
      <sheetName val="50ppm GO ex-Matola"/>
      <sheetName val="IP ex-Matola"/>
      <sheetName val="CnF_Durban"/>
      <sheetName val="CnF_WalvisBay"/>
      <sheetName val="CnF_Matola"/>
      <sheetName val="ExternalData"/>
      <sheetName val="AllCosts"/>
    </sheetNames>
    <sheetDataSet>
      <sheetData sheetId="0" refreshError="1"/>
      <sheetData sheetId="1">
        <row r="20">
          <cell r="D20" t="str">
            <v>June</v>
          </cell>
        </row>
        <row r="34">
          <cell r="D34">
            <v>2025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DDFA-C665-4B4B-A9ED-7C1BF71CFA68}">
  <sheetPr codeName="Sheet19">
    <tabColor rgb="FF7030A0"/>
    <outlinePr summaryBelow="0" summaryRight="0"/>
    <pageSetUpPr fitToPage="1"/>
  </sheetPr>
  <dimension ref="A1:S102"/>
  <sheetViews>
    <sheetView tabSelected="1" topLeftCell="A43" zoomScale="110" zoomScaleNormal="110" workbookViewId="0">
      <selection activeCell="K57" sqref="K57"/>
    </sheetView>
  </sheetViews>
  <sheetFormatPr defaultColWidth="8.7265625" defaultRowHeight="14.5" x14ac:dyDescent="0.35"/>
  <cols>
    <col min="1" max="1" width="4.54296875" customWidth="1"/>
    <col min="2" max="2" width="37.26953125" customWidth="1"/>
    <col min="3" max="3" width="9.453125" style="1" bestFit="1" customWidth="1"/>
    <col min="4" max="4" width="10" customWidth="1"/>
    <col min="5" max="5" width="1.26953125" customWidth="1"/>
    <col min="6" max="6" width="10" customWidth="1"/>
    <col min="7" max="7" width="1.26953125" customWidth="1"/>
    <col min="8" max="8" width="10" customWidth="1"/>
    <col min="9" max="9" width="1.453125" customWidth="1"/>
    <col min="10" max="10" width="23.7265625" customWidth="1"/>
    <col min="11" max="11" width="12" customWidth="1"/>
    <col min="12" max="12" width="2.81640625" customWidth="1"/>
    <col min="13" max="13" width="8.7265625" customWidth="1"/>
    <col min="14" max="14" width="25.26953125" customWidth="1"/>
    <col min="15" max="15" width="8.7265625" customWidth="1"/>
    <col min="16" max="16" width="2.54296875" customWidth="1"/>
    <col min="17" max="17" width="11.7265625" customWidth="1"/>
    <col min="18" max="21" width="8.7265625" customWidth="1"/>
  </cols>
  <sheetData>
    <row r="1" spans="1:10" ht="7.9" customHeight="1" thickBot="1" x14ac:dyDescent="0.4"/>
    <row r="2" spans="1:10" ht="6" customHeight="1" x14ac:dyDescent="0.35">
      <c r="B2" s="144"/>
      <c r="C2" s="145"/>
      <c r="D2" s="145"/>
      <c r="E2" s="145"/>
      <c r="F2" s="145"/>
      <c r="G2" s="145"/>
      <c r="H2" s="146"/>
    </row>
    <row r="3" spans="1:10" ht="23.5" x14ac:dyDescent="0.55000000000000004">
      <c r="B3" s="147" t="s">
        <v>82</v>
      </c>
      <c r="C3" s="148"/>
      <c r="D3" s="148"/>
      <c r="E3" s="148"/>
      <c r="F3" s="148"/>
      <c r="G3" s="148"/>
      <c r="H3" s="149"/>
      <c r="I3" s="46"/>
      <c r="J3" s="45" t="s">
        <v>81</v>
      </c>
    </row>
    <row r="4" spans="1:10" ht="18.5" x14ac:dyDescent="0.45">
      <c r="B4" s="150" t="s">
        <v>80</v>
      </c>
      <c r="C4" s="151"/>
      <c r="D4" s="151"/>
      <c r="E4" s="151"/>
      <c r="F4" s="151"/>
      <c r="G4" s="151"/>
      <c r="H4" s="152"/>
      <c r="I4" s="44"/>
    </row>
    <row r="5" spans="1:10" ht="6" customHeight="1" x14ac:dyDescent="0.35">
      <c r="B5" s="43"/>
      <c r="D5" s="42"/>
      <c r="H5" s="41"/>
    </row>
    <row r="6" spans="1:10" x14ac:dyDescent="0.35">
      <c r="B6" s="153" t="s">
        <v>79</v>
      </c>
      <c r="C6" s="155" t="s">
        <v>78</v>
      </c>
      <c r="D6" s="157" t="s">
        <v>77</v>
      </c>
      <c r="E6" s="40"/>
      <c r="F6" s="157" t="s">
        <v>76</v>
      </c>
      <c r="G6" s="40"/>
      <c r="H6" s="157" t="s">
        <v>75</v>
      </c>
      <c r="I6" s="38"/>
    </row>
    <row r="7" spans="1:10" hidden="1" x14ac:dyDescent="0.35">
      <c r="B7" s="154"/>
      <c r="C7" s="156"/>
      <c r="D7" s="158"/>
      <c r="E7" s="39"/>
      <c r="F7" s="158"/>
      <c r="G7" s="39"/>
      <c r="H7" s="158"/>
      <c r="I7" s="38"/>
    </row>
    <row r="8" spans="1:10" hidden="1" x14ac:dyDescent="0.35">
      <c r="B8" s="154"/>
      <c r="C8" s="156"/>
      <c r="D8" s="158"/>
      <c r="E8" s="39"/>
      <c r="F8" s="158"/>
      <c r="G8" s="39"/>
      <c r="H8" s="158"/>
      <c r="I8" s="38"/>
    </row>
    <row r="9" spans="1:10" x14ac:dyDescent="0.35">
      <c r="B9" s="154"/>
      <c r="C9" s="156"/>
      <c r="D9" s="158"/>
      <c r="E9" s="39"/>
      <c r="F9" s="158"/>
      <c r="G9" s="39"/>
      <c r="H9" s="158"/>
      <c r="I9" s="38"/>
    </row>
    <row r="10" spans="1:10" x14ac:dyDescent="0.35">
      <c r="A10" s="20"/>
      <c r="B10" s="28" t="s">
        <v>74</v>
      </c>
      <c r="C10" s="14"/>
      <c r="D10" s="37"/>
      <c r="E10" s="37"/>
      <c r="F10" s="37"/>
      <c r="G10" s="37"/>
      <c r="H10" s="37"/>
      <c r="I10" s="3"/>
    </row>
    <row r="11" spans="1:10" x14ac:dyDescent="0.35">
      <c r="B11" s="15" t="s">
        <v>73</v>
      </c>
      <c r="C11" s="14" t="s">
        <v>72</v>
      </c>
      <c r="D11" s="13">
        <v>0.75000000000000078</v>
      </c>
      <c r="E11" s="13"/>
      <c r="F11" s="13">
        <v>0.83999999999999941</v>
      </c>
      <c r="G11" s="13"/>
      <c r="H11" s="13">
        <v>0.80000000000000027</v>
      </c>
      <c r="I11" s="3"/>
    </row>
    <row r="12" spans="1:10" x14ac:dyDescent="0.35">
      <c r="B12" s="15" t="s">
        <v>71</v>
      </c>
      <c r="C12" s="14" t="s">
        <v>70</v>
      </c>
      <c r="D12" s="13">
        <v>8.3300000000000125</v>
      </c>
      <c r="E12" s="13"/>
      <c r="F12" s="13">
        <v>7.4499999999999922</v>
      </c>
      <c r="G12" s="13"/>
      <c r="H12" s="13">
        <v>7.889999999999997</v>
      </c>
      <c r="I12" s="3"/>
    </row>
    <row r="13" spans="1:10" x14ac:dyDescent="0.35">
      <c r="B13" s="15" t="s">
        <v>69</v>
      </c>
      <c r="C13" s="14" t="s">
        <v>68</v>
      </c>
      <c r="D13" s="13">
        <v>3.805000000000005</v>
      </c>
      <c r="E13" s="13"/>
      <c r="F13" s="13">
        <v>3.8009999999999984</v>
      </c>
      <c r="G13" s="13"/>
      <c r="H13" s="13">
        <v>3.8029999999999986</v>
      </c>
      <c r="I13" s="3"/>
    </row>
    <row r="14" spans="1:10" x14ac:dyDescent="0.35">
      <c r="B14" s="15" t="s">
        <v>67</v>
      </c>
      <c r="C14" s="14" t="s">
        <v>66</v>
      </c>
      <c r="D14" s="13">
        <v>42.000000000000043</v>
      </c>
      <c r="E14" s="13"/>
      <c r="F14" s="13">
        <v>41.999999999999964</v>
      </c>
      <c r="G14" s="13"/>
      <c r="H14" s="13">
        <v>42</v>
      </c>
      <c r="I14" s="31"/>
    </row>
    <row r="15" spans="1:10" x14ac:dyDescent="0.35">
      <c r="A15" s="20"/>
      <c r="B15" s="28" t="s">
        <v>65</v>
      </c>
      <c r="C15" s="14"/>
      <c r="D15" s="30"/>
      <c r="E15" s="30"/>
      <c r="F15" s="30"/>
      <c r="G15" s="30"/>
      <c r="H15" s="30"/>
      <c r="I15" s="3"/>
    </row>
    <row r="16" spans="1:10" x14ac:dyDescent="0.35">
      <c r="B16" s="15" t="s">
        <v>64</v>
      </c>
      <c r="C16" s="14" t="s">
        <v>64</v>
      </c>
      <c r="D16" s="36">
        <v>7.1718181818181903E-2</v>
      </c>
      <c r="E16" s="36"/>
      <c r="F16" s="36">
        <v>7.1718181818181764E-2</v>
      </c>
      <c r="G16" s="36"/>
      <c r="H16" s="36">
        <v>7.1718181818181834E-2</v>
      </c>
      <c r="I16" s="35"/>
    </row>
    <row r="17" spans="1:9" x14ac:dyDescent="0.35">
      <c r="B17" s="15" t="s">
        <v>63</v>
      </c>
      <c r="C17" s="14" t="s">
        <v>63</v>
      </c>
      <c r="D17" s="36">
        <v>0.74612727272727364</v>
      </c>
      <c r="E17" s="36"/>
      <c r="F17" s="36">
        <v>0.74612727272727208</v>
      </c>
      <c r="G17" s="36"/>
      <c r="H17" s="36">
        <v>0.74612727272727275</v>
      </c>
      <c r="I17" s="35"/>
    </row>
    <row r="18" spans="1:9" x14ac:dyDescent="0.35">
      <c r="B18" s="15" t="s">
        <v>62</v>
      </c>
      <c r="C18" s="14" t="s">
        <v>62</v>
      </c>
      <c r="D18" s="36">
        <v>18.687368181818204</v>
      </c>
      <c r="E18" s="36"/>
      <c r="F18" s="36">
        <v>18.687368181818169</v>
      </c>
      <c r="G18" s="36"/>
      <c r="H18" s="36">
        <v>18.687368181818183</v>
      </c>
      <c r="I18" s="35"/>
    </row>
    <row r="19" spans="1:9" x14ac:dyDescent="0.35">
      <c r="B19" s="15" t="s">
        <v>61</v>
      </c>
      <c r="C19" s="14" t="s">
        <v>61</v>
      </c>
      <c r="D19" s="36">
        <v>0.74612727272727364</v>
      </c>
      <c r="E19" s="36"/>
      <c r="F19" s="36">
        <v>0.74612727272727208</v>
      </c>
      <c r="G19" s="36"/>
      <c r="H19" s="36">
        <v>0.74612727272727275</v>
      </c>
      <c r="I19" s="35"/>
    </row>
    <row r="20" spans="1:9" x14ac:dyDescent="0.35">
      <c r="B20" s="15" t="s">
        <v>60</v>
      </c>
      <c r="C20" s="14" t="s">
        <v>4</v>
      </c>
      <c r="D20" s="34">
        <v>0.10988636363636377</v>
      </c>
      <c r="E20" s="34"/>
      <c r="F20" s="34">
        <v>0.10988636363636357</v>
      </c>
      <c r="G20" s="34"/>
      <c r="H20" s="34">
        <v>0.10988636363636366</v>
      </c>
      <c r="I20" s="32"/>
    </row>
    <row r="21" spans="1:9" x14ac:dyDescent="0.35">
      <c r="B21" s="15" t="s">
        <v>59</v>
      </c>
      <c r="C21" s="14" t="s">
        <v>4</v>
      </c>
      <c r="D21" s="34">
        <v>2.0000000000000025E-2</v>
      </c>
      <c r="E21" s="34"/>
      <c r="F21" s="34">
        <v>1.9999999999999987E-2</v>
      </c>
      <c r="G21" s="34"/>
      <c r="H21" s="34">
        <v>2.0000000000000004E-2</v>
      </c>
      <c r="I21" s="32"/>
    </row>
    <row r="22" spans="1:9" x14ac:dyDescent="0.35">
      <c r="A22" s="20"/>
      <c r="B22" s="28" t="s">
        <v>58</v>
      </c>
      <c r="C22" s="14"/>
      <c r="D22" s="30"/>
      <c r="E22" s="30"/>
      <c r="F22" s="30"/>
      <c r="G22" s="30"/>
      <c r="H22" s="30"/>
      <c r="I22" s="3"/>
    </row>
    <row r="23" spans="1:9" x14ac:dyDescent="0.35">
      <c r="B23" s="15" t="s">
        <v>57</v>
      </c>
      <c r="C23" s="14" t="s">
        <v>56</v>
      </c>
      <c r="D23" s="30">
        <v>52.562977272727331</v>
      </c>
      <c r="E23" s="30"/>
      <c r="F23" s="30">
        <v>50.909568181818159</v>
      </c>
      <c r="G23" s="30"/>
      <c r="H23" s="30">
        <v>50.909568181818194</v>
      </c>
      <c r="I23" s="3"/>
    </row>
    <row r="24" spans="1:9" x14ac:dyDescent="0.35">
      <c r="B24" s="15" t="s">
        <v>55</v>
      </c>
      <c r="C24" s="14" t="s">
        <v>54</v>
      </c>
      <c r="D24" s="34">
        <v>1.500000000000002E-3</v>
      </c>
      <c r="E24" s="34"/>
      <c r="F24" s="34">
        <v>1.4999999999999992E-3</v>
      </c>
      <c r="G24" s="34"/>
      <c r="H24" s="34">
        <v>1.5000000000000005E-3</v>
      </c>
      <c r="I24" s="3"/>
    </row>
    <row r="25" spans="1:9" x14ac:dyDescent="0.35">
      <c r="B25" s="15" t="s">
        <v>53</v>
      </c>
      <c r="C25" s="14" t="s">
        <v>52</v>
      </c>
      <c r="D25" s="34">
        <v>3.000000000000004E-3</v>
      </c>
      <c r="E25" s="34"/>
      <c r="F25" s="34">
        <v>2.9999999999999983E-3</v>
      </c>
      <c r="G25" s="34"/>
      <c r="H25" s="34">
        <v>3.0000000000000009E-3</v>
      </c>
      <c r="I25" s="3"/>
    </row>
    <row r="26" spans="1:9" x14ac:dyDescent="0.35">
      <c r="B26" s="28" t="s">
        <v>51</v>
      </c>
      <c r="C26" s="14"/>
      <c r="D26" s="30"/>
      <c r="E26" s="30"/>
      <c r="F26" s="30"/>
      <c r="G26" s="30"/>
      <c r="H26" s="30"/>
      <c r="I26" s="32"/>
    </row>
    <row r="27" spans="1:9" x14ac:dyDescent="0.35">
      <c r="B27" s="15" t="s">
        <v>50</v>
      </c>
      <c r="C27" s="14" t="s">
        <v>49</v>
      </c>
      <c r="D27" s="33">
        <v>25.000000000000025</v>
      </c>
      <c r="E27" s="33"/>
      <c r="F27" s="33">
        <v>24.999999999999979</v>
      </c>
      <c r="G27" s="33"/>
      <c r="H27" s="33">
        <v>25</v>
      </c>
      <c r="I27" s="32"/>
    </row>
    <row r="28" spans="1:9" x14ac:dyDescent="0.35">
      <c r="B28" s="15" t="s">
        <v>48</v>
      </c>
      <c r="C28" s="14" t="s">
        <v>1</v>
      </c>
      <c r="D28" s="30">
        <v>2.4278981454545479</v>
      </c>
      <c r="E28" s="30"/>
      <c r="F28" s="30">
        <v>2.4278981454545434</v>
      </c>
      <c r="G28" s="30"/>
      <c r="H28" s="30">
        <v>2.4278981454545456</v>
      </c>
      <c r="I28" s="31"/>
    </row>
    <row r="29" spans="1:9" x14ac:dyDescent="0.35">
      <c r="B29" s="15" t="s">
        <v>47</v>
      </c>
      <c r="C29" s="14" t="s">
        <v>1</v>
      </c>
      <c r="D29" s="30">
        <v>5.8362075272727338</v>
      </c>
      <c r="E29" s="30"/>
      <c r="F29" s="30">
        <v>5.8362075272727232</v>
      </c>
      <c r="G29" s="30"/>
      <c r="H29" s="30">
        <v>5.8362075272727276</v>
      </c>
      <c r="I29" s="3"/>
    </row>
    <row r="30" spans="1:9" x14ac:dyDescent="0.35">
      <c r="B30" s="15"/>
      <c r="C30" s="14"/>
      <c r="D30" s="30"/>
      <c r="E30" s="30"/>
      <c r="F30" s="30"/>
      <c r="G30" s="30"/>
      <c r="H30" s="30"/>
      <c r="I30" s="3"/>
    </row>
    <row r="31" spans="1:9" x14ac:dyDescent="0.35">
      <c r="B31" s="15"/>
      <c r="C31" s="14"/>
      <c r="D31" s="30"/>
      <c r="E31" s="30"/>
      <c r="F31" s="30"/>
      <c r="G31" s="30"/>
      <c r="H31" s="30"/>
      <c r="I31" s="3"/>
    </row>
    <row r="32" spans="1:9" ht="6" customHeight="1" x14ac:dyDescent="0.35">
      <c r="B32" s="15"/>
      <c r="C32" s="14"/>
      <c r="D32" s="29"/>
      <c r="E32" s="29"/>
      <c r="F32" s="29"/>
      <c r="G32" s="29"/>
      <c r="H32" s="29"/>
      <c r="I32" s="3"/>
    </row>
    <row r="33" spans="1:19" ht="14.5" customHeight="1" x14ac:dyDescent="0.35">
      <c r="B33" s="141" t="s">
        <v>46</v>
      </c>
      <c r="C33" s="142"/>
      <c r="D33" s="142"/>
      <c r="E33" s="142"/>
      <c r="F33" s="142"/>
      <c r="G33" s="142"/>
      <c r="H33" s="143"/>
      <c r="I33" s="3"/>
    </row>
    <row r="34" spans="1:19" x14ac:dyDescent="0.35">
      <c r="B34" s="28" t="s">
        <v>45</v>
      </c>
      <c r="C34" s="14"/>
      <c r="D34" s="27"/>
      <c r="E34" s="27"/>
      <c r="F34" s="27"/>
      <c r="G34" s="27"/>
      <c r="H34" s="27"/>
      <c r="I34" s="3"/>
      <c r="J34" s="159" t="s">
        <v>44</v>
      </c>
    </row>
    <row r="35" spans="1:19" x14ac:dyDescent="0.35">
      <c r="B35" s="21" t="s">
        <v>43</v>
      </c>
      <c r="C35" s="14" t="s">
        <v>42</v>
      </c>
      <c r="D35" s="13">
        <v>78.470880715922803</v>
      </c>
      <c r="E35" s="13"/>
      <c r="F35" s="13">
        <v>79.144728292688882</v>
      </c>
      <c r="G35" s="13"/>
      <c r="H35" s="13">
        <v>78.58838604677959</v>
      </c>
      <c r="I35" s="3"/>
      <c r="J35" s="160"/>
    </row>
    <row r="36" spans="1:19" x14ac:dyDescent="0.35">
      <c r="B36" s="21" t="s">
        <v>41</v>
      </c>
      <c r="C36" s="14" t="s">
        <v>1</v>
      </c>
      <c r="D36" s="13">
        <v>684.65368666007623</v>
      </c>
      <c r="E36" s="13"/>
      <c r="F36" s="13">
        <v>691.29688924674031</v>
      </c>
      <c r="G36" s="13"/>
      <c r="H36" s="13">
        <v>686.08239663070663</v>
      </c>
      <c r="I36" s="3"/>
      <c r="J36" s="160"/>
    </row>
    <row r="37" spans="1:19" x14ac:dyDescent="0.35">
      <c r="B37" s="21" t="s">
        <v>40</v>
      </c>
      <c r="C37" s="14" t="s">
        <v>1</v>
      </c>
      <c r="D37" s="13">
        <v>54.956655161461988</v>
      </c>
      <c r="E37" s="13"/>
      <c r="F37" s="13">
        <v>59.615305211629241</v>
      </c>
      <c r="G37" s="13"/>
      <c r="H37" s="13">
        <v>56.776481153932671</v>
      </c>
      <c r="I37" s="26"/>
      <c r="J37" s="160"/>
    </row>
    <row r="38" spans="1:19" x14ac:dyDescent="0.35">
      <c r="A38" s="20"/>
      <c r="B38" s="21" t="s">
        <v>39</v>
      </c>
      <c r="C38" s="14" t="s">
        <v>1</v>
      </c>
      <c r="D38" s="13">
        <v>1.1094155127323073</v>
      </c>
      <c r="E38" s="13"/>
      <c r="F38" s="13">
        <v>1.1263682916875546</v>
      </c>
      <c r="G38" s="13"/>
      <c r="H38" s="13">
        <v>1.1142883166769588</v>
      </c>
      <c r="I38" s="3"/>
      <c r="J38" s="160"/>
    </row>
    <row r="39" spans="1:19" x14ac:dyDescent="0.35">
      <c r="B39" s="12" t="s">
        <v>38</v>
      </c>
      <c r="C39" s="11" t="s">
        <v>1</v>
      </c>
      <c r="D39" s="16">
        <v>740.71975733427053</v>
      </c>
      <c r="E39" s="17"/>
      <c r="F39" s="16">
        <v>752.03856275005705</v>
      </c>
      <c r="G39" s="17"/>
      <c r="H39" s="16">
        <v>743.97316610131622</v>
      </c>
      <c r="I39" s="22"/>
      <c r="J39" s="160"/>
    </row>
    <row r="40" spans="1:19" x14ac:dyDescent="0.35">
      <c r="B40" s="21" t="s">
        <v>37</v>
      </c>
      <c r="C40" s="14" t="s">
        <v>1</v>
      </c>
      <c r="D40" s="13">
        <v>2.2221592720028118</v>
      </c>
      <c r="E40" s="13"/>
      <c r="F40" s="13">
        <v>2.2561156882501718</v>
      </c>
      <c r="G40" s="13"/>
      <c r="H40" s="13">
        <v>2.2319194983039483</v>
      </c>
      <c r="I40" s="22"/>
      <c r="J40" s="160"/>
    </row>
    <row r="41" spans="1:19" x14ac:dyDescent="0.35">
      <c r="B41" s="21" t="s">
        <v>36</v>
      </c>
      <c r="C41" s="14" t="s">
        <v>1</v>
      </c>
      <c r="D41" s="13">
        <v>2.4278981454545479</v>
      </c>
      <c r="E41" s="13"/>
      <c r="F41" s="13">
        <v>2.4278981454545434</v>
      </c>
      <c r="G41" s="13"/>
      <c r="H41" s="13">
        <v>2.4278981454545456</v>
      </c>
      <c r="I41" s="22"/>
      <c r="J41" s="160"/>
    </row>
    <row r="42" spans="1:19" ht="16.149999999999999" customHeight="1" x14ac:dyDescent="0.35">
      <c r="B42" s="12" t="s">
        <v>35</v>
      </c>
      <c r="C42" s="11" t="s">
        <v>1</v>
      </c>
      <c r="D42" s="16">
        <v>745.36981475172786</v>
      </c>
      <c r="E42" s="17"/>
      <c r="F42" s="16">
        <v>756.72257658376168</v>
      </c>
      <c r="G42" s="17"/>
      <c r="H42" s="16">
        <v>748.63298374507463</v>
      </c>
      <c r="I42" s="25"/>
      <c r="J42" s="160"/>
    </row>
    <row r="43" spans="1:19" ht="16.149999999999999" customHeight="1" x14ac:dyDescent="0.35">
      <c r="B43" s="21" t="s">
        <v>34</v>
      </c>
      <c r="C43" s="14" t="s">
        <v>1</v>
      </c>
      <c r="D43" s="13">
        <v>5.8362075272727338</v>
      </c>
      <c r="E43" s="13"/>
      <c r="F43" s="13">
        <v>5.8362075272727232</v>
      </c>
      <c r="G43" s="13"/>
      <c r="H43" s="13">
        <v>5.8362075272727276</v>
      </c>
      <c r="I43" s="3"/>
      <c r="J43" s="160"/>
    </row>
    <row r="44" spans="1:19" x14ac:dyDescent="0.35">
      <c r="B44" s="21" t="s">
        <v>33</v>
      </c>
      <c r="C44" s="14" t="s">
        <v>1</v>
      </c>
      <c r="D44" s="13">
        <v>4.5890883666001496</v>
      </c>
      <c r="E44" s="13"/>
      <c r="F44" s="13">
        <v>4.6590197251869103</v>
      </c>
      <c r="G44" s="13"/>
      <c r="H44" s="13">
        <v>4.6092436486482695</v>
      </c>
      <c r="I44" s="22"/>
      <c r="J44" s="160"/>
    </row>
    <row r="45" spans="1:19" x14ac:dyDescent="0.35">
      <c r="B45" s="12" t="s">
        <v>30</v>
      </c>
      <c r="C45" s="11" t="s">
        <v>1</v>
      </c>
      <c r="D45" s="16">
        <v>755.79511064560063</v>
      </c>
      <c r="E45" s="17"/>
      <c r="F45" s="16">
        <v>767.21780383622126</v>
      </c>
      <c r="G45" s="17"/>
      <c r="H45" s="16">
        <v>759.07843492099562</v>
      </c>
      <c r="I45" s="22"/>
      <c r="J45" s="161"/>
    </row>
    <row r="46" spans="1:19" x14ac:dyDescent="0.35">
      <c r="B46" s="15"/>
      <c r="C46" s="14"/>
      <c r="D46" s="24"/>
      <c r="E46" s="24"/>
      <c r="F46" s="24"/>
      <c r="G46" s="24"/>
      <c r="H46" s="24"/>
      <c r="I46" s="3"/>
    </row>
    <row r="47" spans="1:19" ht="14.5" customHeight="1" x14ac:dyDescent="0.35">
      <c r="B47" s="141" t="s">
        <v>32</v>
      </c>
      <c r="C47" s="142"/>
      <c r="D47" s="142"/>
      <c r="E47" s="142"/>
      <c r="F47" s="142"/>
      <c r="G47" s="142"/>
      <c r="H47" s="143"/>
      <c r="I47" s="3"/>
      <c r="J47" t="s">
        <v>31</v>
      </c>
      <c r="O47" s="23"/>
      <c r="Q47" s="23"/>
      <c r="S47" s="23"/>
    </row>
    <row r="48" spans="1:19" ht="14.5" customHeight="1" x14ac:dyDescent="0.35">
      <c r="B48" s="19" t="s">
        <v>13</v>
      </c>
      <c r="C48" s="18"/>
      <c r="D48" s="17"/>
      <c r="E48" s="17"/>
      <c r="F48" s="17"/>
      <c r="G48" s="17"/>
      <c r="H48" s="17"/>
      <c r="I48" s="3"/>
    </row>
    <row r="49" spans="1:11" x14ac:dyDescent="0.35">
      <c r="B49" s="21" t="s">
        <v>30</v>
      </c>
      <c r="C49" s="14" t="s">
        <v>1</v>
      </c>
      <c r="D49" s="13">
        <v>755.79511064560074</v>
      </c>
      <c r="E49" s="13"/>
      <c r="F49" s="13">
        <v>767.21780383622126</v>
      </c>
      <c r="G49" s="13"/>
      <c r="H49" s="13">
        <v>759.07843492099562</v>
      </c>
      <c r="I49" s="22"/>
    </row>
    <row r="50" spans="1:11" x14ac:dyDescent="0.35">
      <c r="B50" s="21" t="s">
        <v>29</v>
      </c>
      <c r="C50" s="14" t="s">
        <v>1</v>
      </c>
      <c r="D50" s="13">
        <v>193.37522659167649</v>
      </c>
      <c r="E50" s="13"/>
      <c r="F50" s="13">
        <v>190.21184462716593</v>
      </c>
      <c r="G50" s="13"/>
      <c r="H50" s="13">
        <v>223.28148977272721</v>
      </c>
      <c r="I50" s="22"/>
    </row>
    <row r="51" spans="1:11" x14ac:dyDescent="0.35">
      <c r="B51" s="21" t="s">
        <v>28</v>
      </c>
      <c r="C51" s="14" t="s">
        <v>1</v>
      </c>
      <c r="D51" s="13">
        <v>8.600000000000005</v>
      </c>
      <c r="E51" s="13"/>
      <c r="F51" s="13">
        <v>8.599999999999989</v>
      </c>
      <c r="G51" s="13"/>
      <c r="H51" s="13">
        <v>0</v>
      </c>
      <c r="I51" s="3"/>
    </row>
    <row r="52" spans="1:11" x14ac:dyDescent="0.35">
      <c r="A52" s="20"/>
      <c r="B52" s="12" t="s">
        <v>24</v>
      </c>
      <c r="C52" s="11" t="s">
        <v>1</v>
      </c>
      <c r="D52" s="16">
        <v>957.7703372372772</v>
      </c>
      <c r="E52" s="17"/>
      <c r="F52" s="16">
        <v>966.02964846338716</v>
      </c>
      <c r="G52" s="17"/>
      <c r="H52" s="16">
        <v>982.35992469372286</v>
      </c>
      <c r="I52" s="3"/>
    </row>
    <row r="53" spans="1:11" x14ac:dyDescent="0.35">
      <c r="B53" s="19" t="s">
        <v>11</v>
      </c>
      <c r="C53" s="18"/>
      <c r="D53" s="17"/>
      <c r="E53" s="17"/>
      <c r="F53" s="17"/>
      <c r="G53" s="17"/>
      <c r="H53" s="17"/>
      <c r="I53" s="3"/>
    </row>
    <row r="54" spans="1:11" ht="16.5" customHeight="1" x14ac:dyDescent="0.35">
      <c r="B54" s="21" t="s">
        <v>30</v>
      </c>
      <c r="C54" s="14" t="s">
        <v>1</v>
      </c>
      <c r="D54" s="13">
        <v>755.79511064560074</v>
      </c>
      <c r="E54" s="13"/>
      <c r="F54" s="13">
        <v>767.21780383622126</v>
      </c>
      <c r="G54" s="13"/>
      <c r="H54" s="13">
        <v>759.07843492099562</v>
      </c>
      <c r="I54" s="22"/>
    </row>
    <row r="55" spans="1:11" ht="16.5" customHeight="1" x14ac:dyDescent="0.35">
      <c r="B55" s="21" t="s">
        <v>29</v>
      </c>
      <c r="C55" s="14" t="s">
        <v>1</v>
      </c>
      <c r="D55" s="13">
        <v>218.72185119771868</v>
      </c>
      <c r="E55" s="13"/>
      <c r="F55" s="13">
        <v>217.73843476414052</v>
      </c>
      <c r="G55" s="13"/>
      <c r="H55" s="13">
        <v>265.18148977272722</v>
      </c>
      <c r="I55" s="22"/>
    </row>
    <row r="56" spans="1:11" x14ac:dyDescent="0.35">
      <c r="A56" s="20"/>
      <c r="B56" s="21" t="s">
        <v>28</v>
      </c>
      <c r="C56" s="14" t="s">
        <v>1</v>
      </c>
      <c r="D56" s="13">
        <v>8.600000000000005</v>
      </c>
      <c r="E56" s="13"/>
      <c r="F56" s="13">
        <v>8.599999999999989</v>
      </c>
      <c r="G56" s="13"/>
      <c r="H56" s="13">
        <v>0</v>
      </c>
      <c r="I56" s="3"/>
    </row>
    <row r="57" spans="1:11" x14ac:dyDescent="0.35">
      <c r="A57" s="20"/>
      <c r="B57" s="12" t="s">
        <v>22</v>
      </c>
      <c r="C57" s="11" t="s">
        <v>1</v>
      </c>
      <c r="D57" s="16">
        <v>983.11696184331947</v>
      </c>
      <c r="E57" s="17"/>
      <c r="F57" s="16">
        <v>993.55623860036178</v>
      </c>
      <c r="G57" s="17"/>
      <c r="H57" s="16">
        <v>1024.259924693723</v>
      </c>
      <c r="I57" s="3"/>
      <c r="K57" s="23"/>
    </row>
    <row r="58" spans="1:11" ht="6" customHeight="1" x14ac:dyDescent="0.35">
      <c r="B58" s="15"/>
      <c r="C58" s="14"/>
      <c r="D58" s="13"/>
      <c r="E58" s="13"/>
      <c r="F58" s="13"/>
      <c r="G58" s="13"/>
      <c r="H58" s="13"/>
      <c r="I58" s="3"/>
    </row>
    <row r="59" spans="1:11" ht="14.5" customHeight="1" x14ac:dyDescent="0.35">
      <c r="B59" s="141" t="s">
        <v>21</v>
      </c>
      <c r="C59" s="142"/>
      <c r="D59" s="142"/>
      <c r="E59" s="142"/>
      <c r="F59" s="142"/>
      <c r="G59" s="142"/>
      <c r="H59" s="143"/>
      <c r="I59" s="3"/>
    </row>
    <row r="60" spans="1:11" x14ac:dyDescent="0.35">
      <c r="A60" s="20"/>
      <c r="B60" s="12" t="s">
        <v>27</v>
      </c>
      <c r="C60" s="11" t="s">
        <v>1</v>
      </c>
      <c r="D60" s="16">
        <v>331.20000000000033</v>
      </c>
      <c r="E60" s="17"/>
      <c r="F60" s="16">
        <v>326.19999999999976</v>
      </c>
      <c r="G60" s="17"/>
      <c r="H60" s="16">
        <v>0</v>
      </c>
      <c r="I60" s="3"/>
    </row>
    <row r="61" spans="1:11" ht="6" customHeight="1" x14ac:dyDescent="0.35">
      <c r="B61" s="15"/>
      <c r="C61" s="14"/>
      <c r="D61" s="13"/>
      <c r="E61" s="13"/>
      <c r="F61" s="13"/>
      <c r="G61" s="13"/>
      <c r="H61" s="13"/>
      <c r="I61" s="3"/>
    </row>
    <row r="62" spans="1:11" ht="14.5" customHeight="1" x14ac:dyDescent="0.35">
      <c r="B62" s="141" t="s">
        <v>26</v>
      </c>
      <c r="C62" s="142"/>
      <c r="D62" s="142"/>
      <c r="E62" s="142"/>
      <c r="F62" s="142"/>
      <c r="G62" s="142"/>
      <c r="H62" s="143"/>
      <c r="I62" s="3"/>
      <c r="J62" t="s">
        <v>25</v>
      </c>
    </row>
    <row r="63" spans="1:11" ht="14.5" customHeight="1" x14ac:dyDescent="0.35">
      <c r="B63" s="19" t="s">
        <v>13</v>
      </c>
      <c r="C63" s="18"/>
      <c r="D63" s="17"/>
      <c r="E63" s="17"/>
      <c r="F63" s="17"/>
      <c r="G63" s="17"/>
      <c r="H63" s="17"/>
      <c r="I63" s="3"/>
    </row>
    <row r="64" spans="1:11" x14ac:dyDescent="0.35">
      <c r="A64" s="20"/>
      <c r="B64" s="15" t="s">
        <v>24</v>
      </c>
      <c r="C64" s="14" t="s">
        <v>1</v>
      </c>
      <c r="D64" s="13">
        <v>957.7703372372772</v>
      </c>
      <c r="E64" s="13"/>
      <c r="F64" s="13">
        <v>966.02964846338728</v>
      </c>
      <c r="G64" s="13"/>
      <c r="H64" s="13">
        <v>982.35992469372286</v>
      </c>
      <c r="I64" s="3"/>
    </row>
    <row r="65" spans="1:10" x14ac:dyDescent="0.35">
      <c r="A65" s="20"/>
      <c r="B65" s="15" t="s">
        <v>21</v>
      </c>
      <c r="C65" s="14" t="s">
        <v>1</v>
      </c>
      <c r="D65" s="13">
        <v>331.20000000000033</v>
      </c>
      <c r="E65" s="13"/>
      <c r="F65" s="13">
        <v>326.1999999999997</v>
      </c>
      <c r="G65" s="13"/>
      <c r="H65" s="13">
        <v>0</v>
      </c>
      <c r="I65" s="3"/>
    </row>
    <row r="66" spans="1:10" x14ac:dyDescent="0.35">
      <c r="A66" s="20"/>
      <c r="B66" s="12" t="s">
        <v>23</v>
      </c>
      <c r="C66" s="11" t="s">
        <v>1</v>
      </c>
      <c r="D66" s="16">
        <v>1288.9703372372776</v>
      </c>
      <c r="E66" s="17"/>
      <c r="F66" s="16">
        <v>1292.2296484633871</v>
      </c>
      <c r="G66" s="17"/>
      <c r="H66" s="16">
        <v>982.35992469372286</v>
      </c>
      <c r="I66" s="3"/>
    </row>
    <row r="67" spans="1:10" x14ac:dyDescent="0.35">
      <c r="B67" s="19" t="s">
        <v>11</v>
      </c>
      <c r="C67" s="18"/>
      <c r="D67" s="17"/>
      <c r="E67" s="17"/>
      <c r="F67" s="17"/>
      <c r="G67" s="17"/>
      <c r="H67" s="17"/>
      <c r="I67" s="3"/>
    </row>
    <row r="68" spans="1:10" x14ac:dyDescent="0.35">
      <c r="A68" s="20"/>
      <c r="B68" s="15" t="s">
        <v>22</v>
      </c>
      <c r="C68" s="14" t="s">
        <v>1</v>
      </c>
      <c r="D68" s="13">
        <v>983.11696184331947</v>
      </c>
      <c r="E68" s="13"/>
      <c r="F68" s="13">
        <v>993.55623860036189</v>
      </c>
      <c r="G68" s="13"/>
      <c r="H68" s="13">
        <v>1024.259924693723</v>
      </c>
      <c r="I68" s="3"/>
    </row>
    <row r="69" spans="1:10" x14ac:dyDescent="0.35">
      <c r="A69" s="20"/>
      <c r="B69" s="15" t="s">
        <v>21</v>
      </c>
      <c r="C69" s="14" t="s">
        <v>1</v>
      </c>
      <c r="D69" s="13">
        <v>331.20000000000033</v>
      </c>
      <c r="E69" s="13"/>
      <c r="F69" s="13">
        <v>326.1999999999997</v>
      </c>
      <c r="G69" s="13"/>
      <c r="H69" s="13">
        <v>0</v>
      </c>
      <c r="I69" s="3"/>
    </row>
    <row r="70" spans="1:10" x14ac:dyDescent="0.35">
      <c r="A70" s="20"/>
      <c r="B70" s="12" t="s">
        <v>20</v>
      </c>
      <c r="C70" s="11" t="s">
        <v>1</v>
      </c>
      <c r="D70" s="16">
        <v>1314.3169618433199</v>
      </c>
      <c r="E70" s="17"/>
      <c r="F70" s="16">
        <v>1319.7562386003615</v>
      </c>
      <c r="G70" s="17"/>
      <c r="H70" s="16">
        <v>1024.259924693723</v>
      </c>
      <c r="I70" s="3"/>
    </row>
    <row r="71" spans="1:10" ht="6" customHeight="1" x14ac:dyDescent="0.35">
      <c r="B71" s="15"/>
      <c r="C71" s="14"/>
      <c r="D71" s="13"/>
      <c r="E71" s="13"/>
      <c r="F71" s="13"/>
      <c r="G71" s="13"/>
      <c r="H71" s="13"/>
    </row>
    <row r="72" spans="1:10" ht="14.5" customHeight="1" x14ac:dyDescent="0.35">
      <c r="B72" s="141" t="s">
        <v>19</v>
      </c>
      <c r="C72" s="142"/>
      <c r="D72" s="142"/>
      <c r="E72" s="142"/>
      <c r="F72" s="142"/>
      <c r="G72" s="142"/>
      <c r="H72" s="143"/>
      <c r="I72" s="3"/>
    </row>
    <row r="73" spans="1:10" x14ac:dyDescent="0.35">
      <c r="A73" s="20"/>
      <c r="B73" s="12" t="s">
        <v>18</v>
      </c>
      <c r="C73" s="11" t="s">
        <v>1</v>
      </c>
      <c r="D73" s="16">
        <v>165.68000000000006</v>
      </c>
      <c r="E73" s="17"/>
      <c r="F73" s="16">
        <v>165.67999999999978</v>
      </c>
      <c r="G73" s="17"/>
      <c r="H73" s="16">
        <v>165.67999999999989</v>
      </c>
    </row>
    <row r="74" spans="1:10" ht="6" customHeight="1" x14ac:dyDescent="0.35">
      <c r="B74" s="15"/>
      <c r="C74" s="14"/>
      <c r="D74" s="13"/>
      <c r="E74" s="13"/>
      <c r="F74" s="13"/>
      <c r="G74" s="13"/>
      <c r="H74" s="13"/>
      <c r="I74" s="3"/>
    </row>
    <row r="75" spans="1:10" ht="14.5" customHeight="1" x14ac:dyDescent="0.35">
      <c r="B75" s="141" t="s">
        <v>17</v>
      </c>
      <c r="C75" s="142"/>
      <c r="D75" s="142"/>
      <c r="E75" s="142"/>
      <c r="F75" s="142"/>
      <c r="G75" s="142"/>
      <c r="H75" s="143"/>
      <c r="I75" s="3"/>
      <c r="J75" t="s">
        <v>16</v>
      </c>
    </row>
    <row r="76" spans="1:10" x14ac:dyDescent="0.35">
      <c r="B76" s="12" t="s">
        <v>15</v>
      </c>
      <c r="C76" s="11" t="s">
        <v>1</v>
      </c>
      <c r="D76" s="16">
        <v>13.400000000000016</v>
      </c>
      <c r="E76" s="17"/>
      <c r="F76" s="16">
        <v>13.39999999999999</v>
      </c>
      <c r="G76" s="17"/>
      <c r="H76" s="16">
        <v>13.4</v>
      </c>
      <c r="I76" s="3"/>
    </row>
    <row r="77" spans="1:10" ht="6" customHeight="1" x14ac:dyDescent="0.35">
      <c r="B77" s="15"/>
      <c r="C77" s="14"/>
      <c r="D77" s="13"/>
      <c r="E77" s="13"/>
      <c r="F77" s="13"/>
      <c r="G77" s="13"/>
      <c r="H77" s="13"/>
      <c r="I77" s="3"/>
    </row>
    <row r="78" spans="1:10" ht="14.5" customHeight="1" x14ac:dyDescent="0.35">
      <c r="B78" s="141" t="s">
        <v>9</v>
      </c>
      <c r="C78" s="142"/>
      <c r="D78" s="142"/>
      <c r="E78" s="142"/>
      <c r="F78" s="142"/>
      <c r="G78" s="142"/>
      <c r="H78" s="143"/>
      <c r="I78" s="3"/>
      <c r="J78" t="s">
        <v>14</v>
      </c>
    </row>
    <row r="79" spans="1:10" ht="14.5" customHeight="1" x14ac:dyDescent="0.35">
      <c r="B79" s="19" t="s">
        <v>13</v>
      </c>
      <c r="C79" s="18"/>
      <c r="D79" s="17"/>
      <c r="E79" s="17"/>
      <c r="F79" s="17"/>
      <c r="G79" s="17"/>
      <c r="H79" s="17"/>
      <c r="I79" s="3"/>
    </row>
    <row r="80" spans="1:10" x14ac:dyDescent="0.35">
      <c r="B80" s="12" t="s">
        <v>12</v>
      </c>
      <c r="C80" s="11" t="s">
        <v>1</v>
      </c>
      <c r="D80" s="16">
        <v>1468.050337237278</v>
      </c>
      <c r="E80" s="17"/>
      <c r="F80" s="16">
        <v>1471.3096484633868</v>
      </c>
      <c r="G80" s="17"/>
      <c r="H80" s="16">
        <v>1161.4399246937228</v>
      </c>
      <c r="I80" s="3"/>
    </row>
    <row r="81" spans="1:10" x14ac:dyDescent="0.35">
      <c r="B81" s="19" t="s">
        <v>11</v>
      </c>
      <c r="C81" s="18"/>
      <c r="D81" s="17"/>
      <c r="E81" s="17"/>
      <c r="F81" s="17"/>
      <c r="G81" s="17"/>
      <c r="H81" s="17"/>
      <c r="I81" s="3"/>
    </row>
    <row r="82" spans="1:10" x14ac:dyDescent="0.35">
      <c r="B82" s="12" t="s">
        <v>10</v>
      </c>
      <c r="C82" s="11" t="s">
        <v>1</v>
      </c>
      <c r="D82" s="16">
        <v>1493.3969618433198</v>
      </c>
      <c r="E82" s="17"/>
      <c r="F82" s="16">
        <v>1498.8362386003614</v>
      </c>
      <c r="G82" s="17"/>
      <c r="H82" s="16">
        <v>1203.3399246937229</v>
      </c>
      <c r="I82" s="3"/>
    </row>
    <row r="83" spans="1:10" ht="3.65" customHeight="1" x14ac:dyDescent="0.35">
      <c r="B83" s="15"/>
      <c r="C83" s="14"/>
      <c r="D83" s="13"/>
      <c r="E83" s="13"/>
      <c r="F83" s="13"/>
      <c r="G83" s="13"/>
      <c r="H83" s="13"/>
      <c r="I83" s="3"/>
    </row>
    <row r="84" spans="1:10" hidden="1" x14ac:dyDescent="0.35">
      <c r="B84" s="141" t="s">
        <v>9</v>
      </c>
      <c r="C84" s="142"/>
      <c r="D84" s="142"/>
      <c r="E84" s="142"/>
      <c r="F84" s="142"/>
      <c r="G84" s="142"/>
      <c r="H84" s="143"/>
      <c r="I84" s="3"/>
    </row>
    <row r="85" spans="1:10" hidden="1" x14ac:dyDescent="0.35">
      <c r="B85" s="15" t="s">
        <v>8</v>
      </c>
      <c r="C85" s="14" t="s">
        <v>4</v>
      </c>
      <c r="D85" s="13"/>
      <c r="E85" s="13"/>
      <c r="F85" s="13"/>
      <c r="G85" s="13"/>
      <c r="H85" s="13"/>
      <c r="I85" s="3"/>
    </row>
    <row r="86" spans="1:10" hidden="1" x14ac:dyDescent="0.35">
      <c r="B86" s="15" t="s">
        <v>7</v>
      </c>
      <c r="C86" s="14" t="s">
        <v>4</v>
      </c>
      <c r="D86" s="13"/>
      <c r="E86" s="13"/>
      <c r="F86" s="13"/>
      <c r="G86" s="13"/>
      <c r="H86" s="13"/>
      <c r="I86" s="3"/>
    </row>
    <row r="87" spans="1:10" hidden="1" x14ac:dyDescent="0.35">
      <c r="B87" s="12" t="s">
        <v>6</v>
      </c>
      <c r="C87" s="11" t="s">
        <v>4</v>
      </c>
      <c r="D87" s="16"/>
      <c r="E87" s="17"/>
      <c r="F87" s="16"/>
      <c r="G87" s="17"/>
      <c r="H87" s="16"/>
      <c r="I87" s="3"/>
    </row>
    <row r="88" spans="1:10" hidden="1" x14ac:dyDescent="0.35">
      <c r="B88" s="15" t="s">
        <v>5</v>
      </c>
      <c r="C88" s="14" t="s">
        <v>4</v>
      </c>
      <c r="D88" s="13"/>
      <c r="E88" s="13"/>
      <c r="F88" s="13"/>
      <c r="G88" s="13"/>
      <c r="H88" s="13"/>
      <c r="I88" s="3"/>
    </row>
    <row r="89" spans="1:10" ht="6" hidden="1" customHeight="1" x14ac:dyDescent="0.35">
      <c r="B89" s="15"/>
      <c r="C89" s="14"/>
      <c r="D89" s="13"/>
      <c r="E89" s="13"/>
      <c r="F89" s="13"/>
      <c r="G89" s="13"/>
      <c r="H89" s="13"/>
      <c r="I89" s="3"/>
    </row>
    <row r="90" spans="1:10" ht="14.5" customHeight="1" x14ac:dyDescent="0.35">
      <c r="B90" s="141" t="s">
        <v>3</v>
      </c>
      <c r="C90" s="142"/>
      <c r="D90" s="142"/>
      <c r="E90" s="142"/>
      <c r="F90" s="142"/>
      <c r="G90" s="142"/>
      <c r="H90" s="143"/>
      <c r="I90" s="3"/>
    </row>
    <row r="91" spans="1:10" ht="14.5" hidden="1" customHeight="1" x14ac:dyDescent="0.35">
      <c r="B91" s="15"/>
      <c r="C91" s="14"/>
      <c r="D91" s="13"/>
      <c r="E91" s="13"/>
      <c r="F91" s="13"/>
      <c r="G91" s="13"/>
      <c r="H91" s="13"/>
      <c r="I91" s="3"/>
    </row>
    <row r="92" spans="1:10" x14ac:dyDescent="0.35">
      <c r="B92" s="12" t="s">
        <v>2</v>
      </c>
      <c r="C92" s="11" t="s">
        <v>1</v>
      </c>
      <c r="D92" s="9">
        <v>1477</v>
      </c>
      <c r="E92" s="10"/>
      <c r="F92" s="9">
        <v>1481</v>
      </c>
      <c r="G92" s="10"/>
      <c r="H92" s="9">
        <v>1176</v>
      </c>
      <c r="I92" s="3"/>
      <c r="J92" s="8" t="s">
        <v>0</v>
      </c>
    </row>
    <row r="93" spans="1:10" ht="6" customHeight="1" thickBot="1" x14ac:dyDescent="0.4">
      <c r="B93" s="7"/>
      <c r="C93" s="6"/>
      <c r="D93" s="4"/>
      <c r="E93" s="5"/>
      <c r="F93" s="4"/>
      <c r="G93" s="5"/>
      <c r="H93" s="4"/>
      <c r="I93" s="3"/>
    </row>
    <row r="94" spans="1:10" x14ac:dyDescent="0.35">
      <c r="C94"/>
    </row>
    <row r="95" spans="1:10" x14ac:dyDescent="0.35">
      <c r="B95" s="135" t="s">
        <v>98</v>
      </c>
      <c r="C95" s="135" t="s">
        <v>1</v>
      </c>
      <c r="D95" s="135">
        <v>1448</v>
      </c>
      <c r="E95" s="135"/>
      <c r="F95" s="135">
        <v>1484</v>
      </c>
      <c r="G95" s="135"/>
      <c r="H95" s="135">
        <v>1097</v>
      </c>
    </row>
    <row r="96" spans="1:10" x14ac:dyDescent="0.35">
      <c r="A96" s="2"/>
      <c r="B96" s="19"/>
      <c r="C96" s="18"/>
    </row>
    <row r="97" spans="2:8" x14ac:dyDescent="0.35">
      <c r="B97" s="135" t="s">
        <v>97</v>
      </c>
      <c r="C97" s="139" t="s">
        <v>1</v>
      </c>
      <c r="D97" s="140">
        <f>D95-D92</f>
        <v>-29</v>
      </c>
      <c r="E97" s="140"/>
      <c r="F97" s="140">
        <f>F95-F92</f>
        <v>3</v>
      </c>
      <c r="G97" s="135"/>
      <c r="H97" s="140">
        <f>H95-H92</f>
        <v>-79</v>
      </c>
    </row>
    <row r="98" spans="2:8" x14ac:dyDescent="0.35">
      <c r="C98"/>
    </row>
    <row r="99" spans="2:8" x14ac:dyDescent="0.35">
      <c r="C99"/>
    </row>
    <row r="100" spans="2:8" x14ac:dyDescent="0.35">
      <c r="C100"/>
    </row>
    <row r="101" spans="2:8" x14ac:dyDescent="0.35">
      <c r="C101"/>
    </row>
    <row r="102" spans="2:8" x14ac:dyDescent="0.35">
      <c r="C102"/>
    </row>
  </sheetData>
  <sheetProtection autoFilter="0"/>
  <mergeCells count="18">
    <mergeCell ref="J34:J45"/>
    <mergeCell ref="B47:H47"/>
    <mergeCell ref="B59:H59"/>
    <mergeCell ref="B62:H62"/>
    <mergeCell ref="B2:H2"/>
    <mergeCell ref="B3:H3"/>
    <mergeCell ref="B4:H4"/>
    <mergeCell ref="B6:B9"/>
    <mergeCell ref="C6:C9"/>
    <mergeCell ref="D6:D9"/>
    <mergeCell ref="B33:H33"/>
    <mergeCell ref="F6:F9"/>
    <mergeCell ref="H6:H9"/>
    <mergeCell ref="B72:H72"/>
    <mergeCell ref="B75:H75"/>
    <mergeCell ref="B78:H78"/>
    <mergeCell ref="B84:H84"/>
    <mergeCell ref="B90:H9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&amp;C&amp;"-,Bold"INDICATIVE SLATE CALCULATION</oddHeader>
    <oddFooter>&amp;C&amp;"-,Bold"CONFIDENTIAL NOT FOR RELEASE&amp;R5/30/2025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E582-5436-424E-84E7-849EC0A5361E}">
  <sheetPr codeName="Sheet20">
    <tabColor rgb="FF7030A0"/>
    <outlinePr summaryBelow="0"/>
    <pageSetUpPr fitToPage="1"/>
  </sheetPr>
  <dimension ref="A1:T112"/>
  <sheetViews>
    <sheetView topLeftCell="A73" workbookViewId="0">
      <selection activeCell="L99" sqref="L99"/>
    </sheetView>
  </sheetViews>
  <sheetFormatPr defaultColWidth="8.7265625" defaultRowHeight="14.5" x14ac:dyDescent="0.35"/>
  <cols>
    <col min="1" max="1" width="4.54296875" customWidth="1"/>
    <col min="2" max="2" width="37.453125" customWidth="1"/>
    <col min="3" max="3" width="9.453125" style="1" customWidth="1"/>
    <col min="4" max="6" width="10" customWidth="1"/>
    <col min="7" max="7" width="2.26953125" customWidth="1"/>
    <col min="8" max="10" width="10" customWidth="1"/>
    <col min="11" max="11" width="2.26953125" customWidth="1"/>
    <col min="12" max="12" width="10" customWidth="1"/>
    <col min="13" max="14" width="10" hidden="1" customWidth="1"/>
    <col min="15" max="15" width="2.7265625" customWidth="1"/>
    <col min="16" max="16" width="23.7265625" customWidth="1"/>
  </cols>
  <sheetData>
    <row r="1" spans="1:16" ht="7.9" customHeight="1" thickBot="1" x14ac:dyDescent="0.4"/>
    <row r="2" spans="1:16" ht="6" customHeight="1" x14ac:dyDescent="0.35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78"/>
    </row>
    <row r="3" spans="1:16" ht="23.5" x14ac:dyDescent="0.55000000000000004">
      <c r="B3" s="147" t="s">
        <v>82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  <c r="O3" s="133"/>
      <c r="P3" s="45" t="s">
        <v>81</v>
      </c>
    </row>
    <row r="4" spans="1:16" ht="18.5" x14ac:dyDescent="0.45">
      <c r="B4" s="150" t="s">
        <v>80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  <c r="O4" s="132"/>
    </row>
    <row r="5" spans="1:16" ht="6" customHeight="1" x14ac:dyDescent="0.35">
      <c r="B5" s="43"/>
      <c r="D5" s="42"/>
      <c r="F5" s="131"/>
      <c r="J5" s="131"/>
      <c r="N5" s="41"/>
      <c r="O5" s="78"/>
    </row>
    <row r="6" spans="1:16" x14ac:dyDescent="0.35">
      <c r="B6" s="173" t="s">
        <v>79</v>
      </c>
      <c r="C6" s="174" t="s">
        <v>78</v>
      </c>
      <c r="D6" s="129" t="s">
        <v>96</v>
      </c>
      <c r="E6" s="128" t="s">
        <v>95</v>
      </c>
      <c r="F6" s="127" t="s">
        <v>94</v>
      </c>
      <c r="G6" s="130"/>
      <c r="H6" s="129" t="s">
        <v>96</v>
      </c>
      <c r="I6" s="128" t="s">
        <v>95</v>
      </c>
      <c r="J6" s="127" t="s">
        <v>94</v>
      </c>
      <c r="K6" s="130"/>
      <c r="L6" s="129" t="s">
        <v>96</v>
      </c>
      <c r="M6" s="128" t="s">
        <v>95</v>
      </c>
      <c r="N6" s="127" t="s">
        <v>94</v>
      </c>
      <c r="O6" s="78"/>
    </row>
    <row r="7" spans="1:16" hidden="1" x14ac:dyDescent="0.35">
      <c r="B7" s="173"/>
      <c r="C7" s="174"/>
      <c r="D7" s="86" t="s">
        <v>93</v>
      </c>
      <c r="E7" s="26" t="s">
        <v>92</v>
      </c>
      <c r="F7" s="126" t="s">
        <v>91</v>
      </c>
      <c r="G7" s="26"/>
      <c r="H7" s="86" t="s">
        <v>93</v>
      </c>
      <c r="I7" s="26" t="s">
        <v>92</v>
      </c>
      <c r="J7" s="126" t="s">
        <v>91</v>
      </c>
      <c r="K7" s="26"/>
      <c r="L7" s="86" t="s">
        <v>93</v>
      </c>
      <c r="M7" s="26" t="s">
        <v>92</v>
      </c>
      <c r="N7" s="126" t="s">
        <v>91</v>
      </c>
      <c r="O7" s="78"/>
    </row>
    <row r="8" spans="1:16" hidden="1" x14ac:dyDescent="0.35">
      <c r="B8" s="173"/>
      <c r="C8" s="174"/>
      <c r="D8" s="86" t="s">
        <v>90</v>
      </c>
      <c r="E8" s="26" t="s">
        <v>90</v>
      </c>
      <c r="F8" s="126" t="s">
        <v>90</v>
      </c>
      <c r="G8" s="26"/>
      <c r="H8" s="86" t="s">
        <v>89</v>
      </c>
      <c r="I8" s="26" t="s">
        <v>89</v>
      </c>
      <c r="J8" s="126" t="s">
        <v>89</v>
      </c>
      <c r="K8" s="26"/>
      <c r="L8" s="86" t="s">
        <v>75</v>
      </c>
      <c r="M8" s="26" t="s">
        <v>75</v>
      </c>
      <c r="N8" s="126" t="s">
        <v>75</v>
      </c>
      <c r="O8" s="78"/>
    </row>
    <row r="9" spans="1:16" x14ac:dyDescent="0.35">
      <c r="B9" s="173"/>
      <c r="C9" s="174"/>
      <c r="D9" s="124" t="s">
        <v>77</v>
      </c>
      <c r="E9" s="123" t="s">
        <v>77</v>
      </c>
      <c r="F9" s="122" t="s">
        <v>77</v>
      </c>
      <c r="G9" s="125"/>
      <c r="H9" s="124" t="s">
        <v>76</v>
      </c>
      <c r="I9" s="123" t="s">
        <v>76</v>
      </c>
      <c r="J9" s="122" t="s">
        <v>76</v>
      </c>
      <c r="K9" s="125"/>
      <c r="L9" s="124" t="s">
        <v>75</v>
      </c>
      <c r="M9" s="123" t="s">
        <v>75</v>
      </c>
      <c r="N9" s="122" t="s">
        <v>75</v>
      </c>
      <c r="O9" s="121"/>
    </row>
    <row r="10" spans="1:16" x14ac:dyDescent="0.35">
      <c r="A10" s="20"/>
      <c r="B10" s="28" t="s">
        <v>74</v>
      </c>
      <c r="C10" s="14"/>
      <c r="D10" s="119"/>
      <c r="E10" s="118"/>
      <c r="F10" s="117"/>
      <c r="G10" s="120"/>
      <c r="H10" s="119"/>
      <c r="I10" s="118"/>
      <c r="J10" s="117"/>
      <c r="K10" s="120"/>
      <c r="L10" s="119"/>
      <c r="M10" s="118"/>
      <c r="N10" s="117"/>
      <c r="O10" s="48"/>
    </row>
    <row r="11" spans="1:16" x14ac:dyDescent="0.35">
      <c r="B11" s="15" t="s">
        <v>73</v>
      </c>
      <c r="C11" s="14" t="s">
        <v>72</v>
      </c>
      <c r="D11" s="116">
        <v>0.75</v>
      </c>
      <c r="E11" s="97">
        <v>0.75</v>
      </c>
      <c r="F11" s="96">
        <v>0.75</v>
      </c>
      <c r="G11" s="99"/>
      <c r="H11" s="116">
        <v>0.84</v>
      </c>
      <c r="I11" s="97">
        <v>0.84</v>
      </c>
      <c r="J11" s="96">
        <v>0.84</v>
      </c>
      <c r="K11" s="99"/>
      <c r="L11" s="116">
        <v>0.80000000000000027</v>
      </c>
      <c r="M11" s="97">
        <v>0.80000000000000027</v>
      </c>
      <c r="N11" s="96">
        <v>0.80000000000000027</v>
      </c>
      <c r="O11" s="48"/>
    </row>
    <row r="12" spans="1:16" x14ac:dyDescent="0.35">
      <c r="B12" s="15" t="s">
        <v>71</v>
      </c>
      <c r="C12" s="14" t="s">
        <v>70</v>
      </c>
      <c r="D12" s="98">
        <v>8.3300000000000036</v>
      </c>
      <c r="E12" s="97">
        <v>8.3300000000000036</v>
      </c>
      <c r="F12" s="96">
        <v>8.3300000000000036</v>
      </c>
      <c r="G12" s="99"/>
      <c r="H12" s="98">
        <v>7.4499999999999993</v>
      </c>
      <c r="I12" s="97">
        <v>7.4499999999999993</v>
      </c>
      <c r="J12" s="96">
        <v>7.4499999999999993</v>
      </c>
      <c r="K12" s="99"/>
      <c r="L12" s="98">
        <v>7.889999999999997</v>
      </c>
      <c r="M12" s="97">
        <v>7.889999999999997</v>
      </c>
      <c r="N12" s="96">
        <v>7.889999999999997</v>
      </c>
      <c r="O12" s="48"/>
    </row>
    <row r="13" spans="1:16" x14ac:dyDescent="0.35">
      <c r="B13" s="15" t="s">
        <v>69</v>
      </c>
      <c r="C13" s="14" t="s">
        <v>68</v>
      </c>
      <c r="D13" s="98">
        <v>3.8050000000000015</v>
      </c>
      <c r="E13" s="97">
        <v>3.8050000000000015</v>
      </c>
      <c r="F13" s="96">
        <v>3.8050000000000015</v>
      </c>
      <c r="G13" s="99"/>
      <c r="H13" s="98">
        <v>3.8010000000000015</v>
      </c>
      <c r="I13" s="97">
        <v>3.8010000000000015</v>
      </c>
      <c r="J13" s="96">
        <v>3.8010000000000015</v>
      </c>
      <c r="K13" s="99"/>
      <c r="L13" s="98">
        <v>3.8029999999999986</v>
      </c>
      <c r="M13" s="97">
        <v>3.8029999999999986</v>
      </c>
      <c r="N13" s="96">
        <v>3.8029999999999986</v>
      </c>
      <c r="O13" s="48"/>
    </row>
    <row r="14" spans="1:16" x14ac:dyDescent="0.35">
      <c r="B14" s="15" t="s">
        <v>67</v>
      </c>
      <c r="C14" s="14" t="s">
        <v>66</v>
      </c>
      <c r="D14" s="105">
        <v>42</v>
      </c>
      <c r="E14" s="101">
        <v>42</v>
      </c>
      <c r="F14" s="100">
        <v>42</v>
      </c>
      <c r="G14" s="103"/>
      <c r="H14" s="105">
        <v>42</v>
      </c>
      <c r="I14" s="101">
        <v>42</v>
      </c>
      <c r="J14" s="100">
        <v>42</v>
      </c>
      <c r="K14" s="103"/>
      <c r="L14" s="105">
        <v>42</v>
      </c>
      <c r="M14" s="101">
        <v>42</v>
      </c>
      <c r="N14" s="100">
        <v>42</v>
      </c>
      <c r="O14" s="102"/>
    </row>
    <row r="15" spans="1:16" x14ac:dyDescent="0.35">
      <c r="A15" s="20"/>
      <c r="B15" s="28" t="s">
        <v>65</v>
      </c>
      <c r="C15" s="14"/>
      <c r="D15" s="98"/>
      <c r="E15" s="97"/>
      <c r="F15" s="96"/>
      <c r="G15" s="99"/>
      <c r="H15" s="98"/>
      <c r="I15" s="97"/>
      <c r="J15" s="96"/>
      <c r="K15" s="99"/>
      <c r="L15" s="98"/>
      <c r="M15" s="97"/>
      <c r="N15" s="96"/>
      <c r="O15" s="48"/>
    </row>
    <row r="16" spans="1:16" x14ac:dyDescent="0.35">
      <c r="B16" s="15" t="s">
        <v>64</v>
      </c>
      <c r="C16" s="14" t="s">
        <v>64</v>
      </c>
      <c r="D16" s="114">
        <v>7.1718181818181834E-2</v>
      </c>
      <c r="E16" s="113">
        <v>7.1718181818181834E-2</v>
      </c>
      <c r="F16" s="112">
        <v>7.1718181818181834E-2</v>
      </c>
      <c r="G16" s="115"/>
      <c r="H16" s="114">
        <v>7.1718181818181834E-2</v>
      </c>
      <c r="I16" s="113">
        <v>7.1718181818181834E-2</v>
      </c>
      <c r="J16" s="112">
        <v>7.1718181818181834E-2</v>
      </c>
      <c r="K16" s="115"/>
      <c r="L16" s="114">
        <v>7.1718181818181834E-2</v>
      </c>
      <c r="M16" s="113">
        <v>7.1718181818181834E-2</v>
      </c>
      <c r="N16" s="112">
        <v>7.1718181818181834E-2</v>
      </c>
      <c r="O16" s="111"/>
    </row>
    <row r="17" spans="1:16" x14ac:dyDescent="0.35">
      <c r="B17" s="15" t="s">
        <v>63</v>
      </c>
      <c r="C17" s="14" t="s">
        <v>63</v>
      </c>
      <c r="D17" s="114">
        <v>0.74612727272727275</v>
      </c>
      <c r="E17" s="113">
        <v>0.74612727272727275</v>
      </c>
      <c r="F17" s="112">
        <v>0.74612727272727275</v>
      </c>
      <c r="G17" s="115"/>
      <c r="H17" s="114">
        <v>0.74612727272727275</v>
      </c>
      <c r="I17" s="113">
        <v>0.74612727272727275</v>
      </c>
      <c r="J17" s="112">
        <v>0.74612727272727275</v>
      </c>
      <c r="K17" s="115"/>
      <c r="L17" s="114">
        <v>0.74612727272727275</v>
      </c>
      <c r="M17" s="113">
        <v>0.74612727272727275</v>
      </c>
      <c r="N17" s="112">
        <v>0.74612727272727275</v>
      </c>
      <c r="O17" s="111"/>
    </row>
    <row r="18" spans="1:16" x14ac:dyDescent="0.35">
      <c r="B18" s="15" t="s">
        <v>62</v>
      </c>
      <c r="C18" s="14" t="s">
        <v>62</v>
      </c>
      <c r="D18" s="114">
        <v>18.687368181818183</v>
      </c>
      <c r="E18" s="113">
        <v>18.687368181818183</v>
      </c>
      <c r="F18" s="112">
        <v>18.687368181818183</v>
      </c>
      <c r="G18" s="115"/>
      <c r="H18" s="114">
        <v>18.687368181818183</v>
      </c>
      <c r="I18" s="113">
        <v>18.687368181818183</v>
      </c>
      <c r="J18" s="112">
        <v>18.687368181818183</v>
      </c>
      <c r="K18" s="115"/>
      <c r="L18" s="114">
        <v>18.687368181818183</v>
      </c>
      <c r="M18" s="113">
        <v>18.687368181818183</v>
      </c>
      <c r="N18" s="112">
        <v>18.687368181818183</v>
      </c>
      <c r="O18" s="111"/>
    </row>
    <row r="19" spans="1:16" x14ac:dyDescent="0.35">
      <c r="B19" s="15" t="s">
        <v>61</v>
      </c>
      <c r="C19" s="14" t="s">
        <v>61</v>
      </c>
      <c r="D19" s="114">
        <v>0.74612727272727275</v>
      </c>
      <c r="E19" s="113">
        <v>0.74612727272727275</v>
      </c>
      <c r="F19" s="112">
        <v>0.74612727272727275</v>
      </c>
      <c r="G19" s="115"/>
      <c r="H19" s="114">
        <v>0.74612727272727275</v>
      </c>
      <c r="I19" s="113">
        <v>0.74612727272727275</v>
      </c>
      <c r="J19" s="112">
        <v>0.74612727272727275</v>
      </c>
      <c r="K19" s="115"/>
      <c r="L19" s="114">
        <v>0.74612727272727275</v>
      </c>
      <c r="M19" s="113">
        <v>0.74612727272727275</v>
      </c>
      <c r="N19" s="112">
        <v>0.74612727272727275</v>
      </c>
      <c r="O19" s="111"/>
    </row>
    <row r="20" spans="1:16" x14ac:dyDescent="0.35">
      <c r="B20" s="15" t="s">
        <v>60</v>
      </c>
      <c r="C20" s="14" t="s">
        <v>4</v>
      </c>
      <c r="D20" s="108">
        <v>0.10988636363636366</v>
      </c>
      <c r="E20" s="107">
        <v>0.10988636363636366</v>
      </c>
      <c r="F20" s="106">
        <v>0.10988636363636366</v>
      </c>
      <c r="G20" s="109"/>
      <c r="H20" s="108">
        <v>0.10988636363636366</v>
      </c>
      <c r="I20" s="107">
        <v>0.10988636363636366</v>
      </c>
      <c r="J20" s="106">
        <v>0.10988636363636366</v>
      </c>
      <c r="K20" s="109"/>
      <c r="L20" s="108">
        <v>0.10988636363636366</v>
      </c>
      <c r="M20" s="107">
        <v>0.10988636363636366</v>
      </c>
      <c r="N20" s="106">
        <v>0.10988636363636366</v>
      </c>
      <c r="O20" s="104"/>
      <c r="P20" s="110"/>
    </row>
    <row r="21" spans="1:16" x14ac:dyDescent="0.35">
      <c r="B21" s="15" t="s">
        <v>59</v>
      </c>
      <c r="C21" s="14" t="s">
        <v>4</v>
      </c>
      <c r="D21" s="108">
        <v>2.0000000000000004E-2</v>
      </c>
      <c r="E21" s="107">
        <v>2.0000000000000004E-2</v>
      </c>
      <c r="F21" s="106">
        <v>2.0000000000000004E-2</v>
      </c>
      <c r="G21" s="109"/>
      <c r="H21" s="108">
        <v>2.0000000000000004E-2</v>
      </c>
      <c r="I21" s="107">
        <v>2.0000000000000004E-2</v>
      </c>
      <c r="J21" s="106">
        <v>2.0000000000000004E-2</v>
      </c>
      <c r="K21" s="109"/>
      <c r="L21" s="108">
        <v>2.0000000000000004E-2</v>
      </c>
      <c r="M21" s="107">
        <v>2.0000000000000004E-2</v>
      </c>
      <c r="N21" s="106">
        <v>2.0000000000000004E-2</v>
      </c>
      <c r="O21" s="104"/>
    </row>
    <row r="22" spans="1:16" x14ac:dyDescent="0.35">
      <c r="A22" s="20"/>
      <c r="B22" s="28" t="s">
        <v>58</v>
      </c>
      <c r="C22" s="14"/>
      <c r="D22" s="98"/>
      <c r="E22" s="97"/>
      <c r="F22" s="96"/>
      <c r="G22" s="99"/>
      <c r="H22" s="98"/>
      <c r="I22" s="97"/>
      <c r="J22" s="96"/>
      <c r="K22" s="99"/>
      <c r="L22" s="98"/>
      <c r="M22" s="97"/>
      <c r="N22" s="96"/>
      <c r="O22" s="48"/>
    </row>
    <row r="23" spans="1:16" x14ac:dyDescent="0.35">
      <c r="B23" s="15" t="s">
        <v>57</v>
      </c>
      <c r="C23" s="14" t="s">
        <v>56</v>
      </c>
      <c r="D23" s="98">
        <v>52.562977272727274</v>
      </c>
      <c r="E23" s="97">
        <v>52.562977272727274</v>
      </c>
      <c r="F23" s="96">
        <v>52.562977272727274</v>
      </c>
      <c r="G23" s="99"/>
      <c r="H23" s="98">
        <v>50.909568181818194</v>
      </c>
      <c r="I23" s="97">
        <v>50.909568181818194</v>
      </c>
      <c r="J23" s="96">
        <v>50.909568181818194</v>
      </c>
      <c r="K23" s="99"/>
      <c r="L23" s="98">
        <v>50.909568181818194</v>
      </c>
      <c r="M23" s="97">
        <v>50.909568181818194</v>
      </c>
      <c r="N23" s="96">
        <v>50.909568181818194</v>
      </c>
      <c r="O23" s="48"/>
    </row>
    <row r="24" spans="1:16" x14ac:dyDescent="0.35">
      <c r="B24" s="15" t="s">
        <v>55</v>
      </c>
      <c r="C24" s="14" t="s">
        <v>54</v>
      </c>
      <c r="D24" s="108">
        <v>1.5000000000000005E-3</v>
      </c>
      <c r="E24" s="107">
        <v>1.5000000000000005E-3</v>
      </c>
      <c r="F24" s="106">
        <v>1.5000000000000005E-3</v>
      </c>
      <c r="G24" s="109"/>
      <c r="H24" s="108">
        <v>1.5000000000000005E-3</v>
      </c>
      <c r="I24" s="107">
        <v>1.5000000000000005E-3</v>
      </c>
      <c r="J24" s="106">
        <v>1.5000000000000005E-3</v>
      </c>
      <c r="K24" s="109"/>
      <c r="L24" s="108">
        <v>1.5000000000000005E-3</v>
      </c>
      <c r="M24" s="107">
        <v>1.5000000000000005E-3</v>
      </c>
      <c r="N24" s="106">
        <v>1.5000000000000005E-3</v>
      </c>
      <c r="O24" s="48"/>
    </row>
    <row r="25" spans="1:16" x14ac:dyDescent="0.35">
      <c r="B25" s="15" t="s">
        <v>53</v>
      </c>
      <c r="C25" s="14" t="s">
        <v>52</v>
      </c>
      <c r="D25" s="108">
        <v>3.0000000000000009E-3</v>
      </c>
      <c r="E25" s="107">
        <v>3.0000000000000009E-3</v>
      </c>
      <c r="F25" s="106">
        <v>3.0000000000000009E-3</v>
      </c>
      <c r="G25" s="109"/>
      <c r="H25" s="108">
        <v>3.0000000000000009E-3</v>
      </c>
      <c r="I25" s="107">
        <v>3.0000000000000009E-3</v>
      </c>
      <c r="J25" s="106">
        <v>3.0000000000000009E-3</v>
      </c>
      <c r="K25" s="109"/>
      <c r="L25" s="108">
        <v>3.0000000000000009E-3</v>
      </c>
      <c r="M25" s="107">
        <v>3.0000000000000009E-3</v>
      </c>
      <c r="N25" s="106">
        <v>3.0000000000000009E-3</v>
      </c>
      <c r="O25" s="48"/>
    </row>
    <row r="26" spans="1:16" x14ac:dyDescent="0.35">
      <c r="B26" s="28" t="s">
        <v>51</v>
      </c>
      <c r="C26" s="14"/>
      <c r="D26" s="98"/>
      <c r="E26" s="97"/>
      <c r="F26" s="96"/>
      <c r="G26" s="99"/>
      <c r="H26" s="98"/>
      <c r="I26" s="97"/>
      <c r="J26" s="96"/>
      <c r="K26" s="99"/>
      <c r="L26" s="98"/>
      <c r="M26" s="97"/>
      <c r="N26" s="96"/>
      <c r="O26" s="104"/>
    </row>
    <row r="27" spans="1:16" x14ac:dyDescent="0.35">
      <c r="B27" s="15" t="s">
        <v>50</v>
      </c>
      <c r="C27" s="14" t="s">
        <v>49</v>
      </c>
      <c r="D27" s="105">
        <v>25</v>
      </c>
      <c r="E27" s="101">
        <v>25</v>
      </c>
      <c r="F27" s="100">
        <v>25</v>
      </c>
      <c r="G27" s="103"/>
      <c r="H27" s="105">
        <v>25</v>
      </c>
      <c r="I27" s="101">
        <v>25</v>
      </c>
      <c r="J27" s="100">
        <v>25</v>
      </c>
      <c r="K27" s="103"/>
      <c r="L27" s="105">
        <v>25</v>
      </c>
      <c r="M27" s="101">
        <v>25</v>
      </c>
      <c r="N27" s="100">
        <v>25</v>
      </c>
      <c r="O27" s="104"/>
    </row>
    <row r="28" spans="1:16" x14ac:dyDescent="0.35">
      <c r="A28" s="20"/>
      <c r="B28" s="15" t="s">
        <v>88</v>
      </c>
      <c r="C28" s="14" t="s">
        <v>85</v>
      </c>
      <c r="D28" s="98" t="s">
        <v>86</v>
      </c>
      <c r="E28" s="101" t="s">
        <v>86</v>
      </c>
      <c r="F28" s="100" t="s">
        <v>86</v>
      </c>
      <c r="G28" s="103"/>
      <c r="H28" s="98" t="s">
        <v>86</v>
      </c>
      <c r="I28" s="101" t="s">
        <v>86</v>
      </c>
      <c r="J28" s="100" t="s">
        <v>86</v>
      </c>
      <c r="K28" s="103"/>
      <c r="L28" s="98" t="s">
        <v>86</v>
      </c>
      <c r="M28" s="101" t="s">
        <v>86</v>
      </c>
      <c r="N28" s="100" t="s">
        <v>86</v>
      </c>
      <c r="O28" s="48"/>
    </row>
    <row r="29" spans="1:16" x14ac:dyDescent="0.35">
      <c r="B29" s="15" t="s">
        <v>48</v>
      </c>
      <c r="C29" s="14" t="s">
        <v>85</v>
      </c>
      <c r="D29" s="98">
        <v>3.2539999999999996</v>
      </c>
      <c r="E29" s="97">
        <v>3.2539999999999996</v>
      </c>
      <c r="F29" s="96">
        <v>3.2539999999999996</v>
      </c>
      <c r="G29" s="99"/>
      <c r="H29" s="98">
        <v>3.2539999999999996</v>
      </c>
      <c r="I29" s="97">
        <v>3.2539999999999996</v>
      </c>
      <c r="J29" s="96">
        <v>3.2539999999999996</v>
      </c>
      <c r="K29" s="99"/>
      <c r="L29" s="98">
        <v>3.2539999999999996</v>
      </c>
      <c r="M29" s="97">
        <v>3.2539999999999996</v>
      </c>
      <c r="N29" s="96">
        <v>3.2539999999999996</v>
      </c>
      <c r="O29" s="102"/>
    </row>
    <row r="30" spans="1:16" x14ac:dyDescent="0.35">
      <c r="B30" s="15" t="s">
        <v>87</v>
      </c>
      <c r="C30" s="14" t="s">
        <v>85</v>
      </c>
      <c r="D30" s="98" t="s">
        <v>86</v>
      </c>
      <c r="E30" s="101" t="s">
        <v>86</v>
      </c>
      <c r="F30" s="100" t="s">
        <v>86</v>
      </c>
      <c r="G30" s="99"/>
      <c r="H30" s="98" t="s">
        <v>86</v>
      </c>
      <c r="I30" s="101" t="s">
        <v>86</v>
      </c>
      <c r="J30" s="100" t="s">
        <v>86</v>
      </c>
      <c r="K30" s="99"/>
      <c r="L30" s="98" t="s">
        <v>86</v>
      </c>
      <c r="M30" s="101" t="s">
        <v>86</v>
      </c>
      <c r="N30" s="100" t="s">
        <v>86</v>
      </c>
      <c r="O30" s="48"/>
    </row>
    <row r="31" spans="1:16" x14ac:dyDescent="0.35">
      <c r="B31" s="15" t="s">
        <v>47</v>
      </c>
      <c r="C31" s="14" t="s">
        <v>85</v>
      </c>
      <c r="D31" s="98">
        <v>7.8220000000000018</v>
      </c>
      <c r="E31" s="97">
        <v>7.8220000000000018</v>
      </c>
      <c r="F31" s="96">
        <v>7.8220000000000018</v>
      </c>
      <c r="G31" s="99"/>
      <c r="H31" s="98">
        <v>7.8220000000000018</v>
      </c>
      <c r="I31" s="97">
        <v>7.8220000000000018</v>
      </c>
      <c r="J31" s="96">
        <v>7.8220000000000018</v>
      </c>
      <c r="K31" s="99"/>
      <c r="L31" s="98">
        <v>7.8220000000000018</v>
      </c>
      <c r="M31" s="97">
        <v>7.8220000000000018</v>
      </c>
      <c r="N31" s="96">
        <v>7.8220000000000018</v>
      </c>
      <c r="O31" s="48"/>
    </row>
    <row r="32" spans="1:16" ht="6" customHeight="1" x14ac:dyDescent="0.35">
      <c r="B32" s="15"/>
      <c r="C32" s="14"/>
      <c r="D32" s="94"/>
      <c r="E32" s="93"/>
      <c r="F32" s="92"/>
      <c r="G32" s="95"/>
      <c r="H32" s="94"/>
      <c r="I32" s="93"/>
      <c r="J32" s="92"/>
      <c r="K32" s="95"/>
      <c r="L32" s="94"/>
      <c r="M32" s="93"/>
      <c r="N32" s="92"/>
      <c r="O32" s="48"/>
    </row>
    <row r="33" spans="1:20" ht="14.5" customHeight="1" x14ac:dyDescent="0.35">
      <c r="B33" s="141" t="s">
        <v>46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3"/>
      <c r="O33" s="48"/>
    </row>
    <row r="34" spans="1:20" x14ac:dyDescent="0.35">
      <c r="B34" s="28" t="s">
        <v>45</v>
      </c>
      <c r="C34" s="14"/>
      <c r="D34" s="90"/>
      <c r="E34" s="89"/>
      <c r="F34" s="88"/>
      <c r="G34" s="91"/>
      <c r="H34" s="90"/>
      <c r="I34" s="89"/>
      <c r="J34" s="88"/>
      <c r="K34" s="91"/>
      <c r="L34" s="90"/>
      <c r="M34" s="89"/>
      <c r="N34" s="88"/>
      <c r="O34" s="48"/>
      <c r="P34" s="159" t="s">
        <v>44</v>
      </c>
    </row>
    <row r="35" spans="1:20" x14ac:dyDescent="0.35">
      <c r="B35" s="21" t="s">
        <v>43</v>
      </c>
      <c r="C35" s="14" t="s">
        <v>42</v>
      </c>
      <c r="D35" s="48">
        <v>78.470880715922732</v>
      </c>
      <c r="E35" s="58">
        <v>78.470880715922732</v>
      </c>
      <c r="F35" s="57">
        <v>78.470880715922732</v>
      </c>
      <c r="G35" s="3"/>
      <c r="H35" s="48">
        <v>79.144728292688939</v>
      </c>
      <c r="I35" s="58">
        <v>79.144728292688939</v>
      </c>
      <c r="J35" s="57">
        <v>79.144728292688939</v>
      </c>
      <c r="K35" s="3"/>
      <c r="L35" s="48">
        <v>78.58838604677959</v>
      </c>
      <c r="M35" s="58">
        <v>78.58838604677959</v>
      </c>
      <c r="N35" s="57">
        <v>78.58838604677959</v>
      </c>
      <c r="O35" s="48"/>
      <c r="P35" s="160"/>
    </row>
    <row r="36" spans="1:20" x14ac:dyDescent="0.35">
      <c r="B36" s="21" t="s">
        <v>41</v>
      </c>
      <c r="C36" s="14" t="s">
        <v>1</v>
      </c>
      <c r="D36" s="48">
        <v>684.65368666007544</v>
      </c>
      <c r="E36" s="58">
        <v>684.65368666007544</v>
      </c>
      <c r="F36" s="57">
        <v>684.65368666007544</v>
      </c>
      <c r="G36" s="3"/>
      <c r="H36" s="48">
        <v>691.29688924674088</v>
      </c>
      <c r="I36" s="58">
        <v>691.29688924674088</v>
      </c>
      <c r="J36" s="57">
        <v>691.29688924674088</v>
      </c>
      <c r="K36" s="3"/>
      <c r="L36" s="48">
        <v>686.08239663070663</v>
      </c>
      <c r="M36" s="58">
        <v>686.08239663070663</v>
      </c>
      <c r="N36" s="57">
        <v>686.08239663070663</v>
      </c>
      <c r="O36" s="48"/>
      <c r="P36" s="160"/>
      <c r="T36" s="87"/>
    </row>
    <row r="37" spans="1:20" x14ac:dyDescent="0.35">
      <c r="B37" s="21" t="s">
        <v>40</v>
      </c>
      <c r="C37" s="14" t="s">
        <v>1</v>
      </c>
      <c r="D37" s="48">
        <v>54.956655161461931</v>
      </c>
      <c r="E37" s="58">
        <v>54.956655161461931</v>
      </c>
      <c r="F37" s="57">
        <v>54.956655161461931</v>
      </c>
      <c r="G37" s="3"/>
      <c r="H37" s="48">
        <v>59.615305211629291</v>
      </c>
      <c r="I37" s="58">
        <v>59.615305211629291</v>
      </c>
      <c r="J37" s="57">
        <v>59.615305211629291</v>
      </c>
      <c r="K37" s="3"/>
      <c r="L37" s="48">
        <v>56.776481153932671</v>
      </c>
      <c r="M37" s="58">
        <v>56.776481153932671</v>
      </c>
      <c r="N37" s="57">
        <v>56.776481153932671</v>
      </c>
      <c r="O37" s="86"/>
      <c r="P37" s="160"/>
    </row>
    <row r="38" spans="1:20" x14ac:dyDescent="0.35">
      <c r="A38" s="20"/>
      <c r="B38" s="21" t="s">
        <v>39</v>
      </c>
      <c r="C38" s="14" t="s">
        <v>1</v>
      </c>
      <c r="D38" s="48">
        <v>1.1094155127323062</v>
      </c>
      <c r="E38" s="58">
        <v>1.1094155127323062</v>
      </c>
      <c r="F38" s="57">
        <v>1.1094155127323062</v>
      </c>
      <c r="G38" s="3"/>
      <c r="H38" s="48">
        <v>1.1263682916875555</v>
      </c>
      <c r="I38" s="58">
        <v>1.1263682916875555</v>
      </c>
      <c r="J38" s="57">
        <v>1.1263682916875555</v>
      </c>
      <c r="K38" s="3"/>
      <c r="L38" s="48">
        <v>1.1142883166769588</v>
      </c>
      <c r="M38" s="58">
        <v>1.1142883166769588</v>
      </c>
      <c r="N38" s="57">
        <v>1.1142883166769588</v>
      </c>
      <c r="O38" s="48"/>
      <c r="P38" s="160"/>
    </row>
    <row r="39" spans="1:20" x14ac:dyDescent="0.35">
      <c r="B39" s="12" t="s">
        <v>38</v>
      </c>
      <c r="C39" s="11" t="s">
        <v>1</v>
      </c>
      <c r="D39" s="76">
        <v>740.71975733426973</v>
      </c>
      <c r="E39" s="79">
        <v>740.71975733426973</v>
      </c>
      <c r="F39" s="74">
        <v>740.71975733426973</v>
      </c>
      <c r="G39" s="25"/>
      <c r="H39" s="76">
        <v>752.03856275005774</v>
      </c>
      <c r="I39" s="79">
        <v>752.03856275005774</v>
      </c>
      <c r="J39" s="74">
        <v>752.03856275005774</v>
      </c>
      <c r="K39" s="25"/>
      <c r="L39" s="76">
        <v>743.97316610131622</v>
      </c>
      <c r="M39" s="79">
        <v>743.97316610131622</v>
      </c>
      <c r="N39" s="74">
        <v>743.97316610131622</v>
      </c>
      <c r="O39" s="81"/>
      <c r="P39" s="160"/>
    </row>
    <row r="40" spans="1:20" x14ac:dyDescent="0.35">
      <c r="B40" s="21" t="s">
        <v>37</v>
      </c>
      <c r="C40" s="14" t="s">
        <v>1</v>
      </c>
      <c r="D40" s="48">
        <v>2.2221592720028096</v>
      </c>
      <c r="E40" s="58">
        <v>2.2221592720028096</v>
      </c>
      <c r="F40" s="57">
        <v>2.2221592720028096</v>
      </c>
      <c r="G40" s="3"/>
      <c r="H40" s="48">
        <v>2.2561156882501736</v>
      </c>
      <c r="I40" s="58">
        <v>2.2561156882501736</v>
      </c>
      <c r="J40" s="57">
        <v>2.2561156882501736</v>
      </c>
      <c r="K40" s="3"/>
      <c r="L40" s="48">
        <v>2.2319194983039483</v>
      </c>
      <c r="M40" s="58">
        <v>2.2319194983039483</v>
      </c>
      <c r="N40" s="57">
        <v>2.2319194983039483</v>
      </c>
      <c r="O40" s="81"/>
      <c r="P40" s="160"/>
    </row>
    <row r="41" spans="1:20" x14ac:dyDescent="0.35">
      <c r="B41" s="21" t="s">
        <v>36</v>
      </c>
      <c r="C41" s="14" t="s">
        <v>1</v>
      </c>
      <c r="D41" s="48">
        <v>2.4278981454545456</v>
      </c>
      <c r="E41" s="58">
        <v>2.4278981454545456</v>
      </c>
      <c r="F41" s="57">
        <v>2.4278981454545456</v>
      </c>
      <c r="G41" s="3"/>
      <c r="H41" s="48">
        <v>2.4278981454545456</v>
      </c>
      <c r="I41" s="58">
        <v>2.4278981454545456</v>
      </c>
      <c r="J41" s="57">
        <v>2.4278981454545456</v>
      </c>
      <c r="K41" s="3"/>
      <c r="L41" s="48">
        <v>2.4278981454545456</v>
      </c>
      <c r="M41" s="58">
        <v>2.4278981454545456</v>
      </c>
      <c r="N41" s="57">
        <v>2.4278981454545456</v>
      </c>
      <c r="O41" s="81"/>
      <c r="P41" s="160"/>
    </row>
    <row r="42" spans="1:20" ht="16.149999999999999" customHeight="1" x14ac:dyDescent="0.35">
      <c r="B42" s="12" t="s">
        <v>35</v>
      </c>
      <c r="C42" s="11" t="s">
        <v>1</v>
      </c>
      <c r="D42" s="76">
        <v>745.36981475172706</v>
      </c>
      <c r="E42" s="79">
        <v>745.36981475172706</v>
      </c>
      <c r="F42" s="74">
        <v>745.36981475172706</v>
      </c>
      <c r="G42" s="25"/>
      <c r="H42" s="76">
        <v>756.72257658376236</v>
      </c>
      <c r="I42" s="79">
        <v>756.72257658376236</v>
      </c>
      <c r="J42" s="74">
        <v>756.72257658376236</v>
      </c>
      <c r="K42" s="25"/>
      <c r="L42" s="76">
        <v>748.63298374507463</v>
      </c>
      <c r="M42" s="79">
        <v>748.63298374507463</v>
      </c>
      <c r="N42" s="74">
        <v>748.63298374507463</v>
      </c>
      <c r="O42" s="60"/>
      <c r="P42" s="160"/>
    </row>
    <row r="43" spans="1:20" ht="16.149999999999999" customHeight="1" x14ac:dyDescent="0.35">
      <c r="B43" s="21" t="s">
        <v>34</v>
      </c>
      <c r="C43" s="14" t="s">
        <v>1</v>
      </c>
      <c r="D43" s="48">
        <v>5.8362075272727276</v>
      </c>
      <c r="E43" s="58">
        <v>5.8362075272727276</v>
      </c>
      <c r="F43" s="57">
        <v>5.8362075272727276</v>
      </c>
      <c r="G43" s="3"/>
      <c r="H43" s="48">
        <v>5.8362075272727276</v>
      </c>
      <c r="I43" s="58">
        <v>5.8362075272727276</v>
      </c>
      <c r="J43" s="57">
        <v>5.8362075272727276</v>
      </c>
      <c r="K43" s="3"/>
      <c r="L43" s="48">
        <v>5.8362075272727276</v>
      </c>
      <c r="M43" s="58">
        <v>5.8362075272727276</v>
      </c>
      <c r="N43" s="57">
        <v>5.8362075272727276</v>
      </c>
      <c r="O43" s="48"/>
      <c r="P43" s="160"/>
    </row>
    <row r="44" spans="1:20" x14ac:dyDescent="0.35">
      <c r="B44" s="21" t="s">
        <v>33</v>
      </c>
      <c r="C44" s="14" t="s">
        <v>1</v>
      </c>
      <c r="D44" s="48">
        <v>4.5890883666001443</v>
      </c>
      <c r="E44" s="58">
        <v>4.5890883666001443</v>
      </c>
      <c r="F44" s="57">
        <v>4.5890883666001443</v>
      </c>
      <c r="G44" s="3"/>
      <c r="H44" s="48">
        <v>4.6590197251869148</v>
      </c>
      <c r="I44" s="58">
        <v>4.6590197251869148</v>
      </c>
      <c r="J44" s="57">
        <v>4.6590197251869148</v>
      </c>
      <c r="K44" s="3"/>
      <c r="L44" s="48">
        <v>4.6092436486482695</v>
      </c>
      <c r="M44" s="58">
        <v>4.6092436486482695</v>
      </c>
      <c r="N44" s="57">
        <v>4.6092436486482695</v>
      </c>
      <c r="O44" s="81"/>
      <c r="P44" s="160"/>
    </row>
    <row r="45" spans="1:20" x14ac:dyDescent="0.35">
      <c r="B45" s="12" t="s">
        <v>30</v>
      </c>
      <c r="C45" s="11" t="s">
        <v>1</v>
      </c>
      <c r="D45" s="76">
        <v>755.79511064559983</v>
      </c>
      <c r="E45" s="79">
        <v>755.79511064559983</v>
      </c>
      <c r="F45" s="74">
        <v>755.79511064559983</v>
      </c>
      <c r="G45" s="25"/>
      <c r="H45" s="76">
        <v>767.21780383622195</v>
      </c>
      <c r="I45" s="79">
        <v>767.21780383622195</v>
      </c>
      <c r="J45" s="74">
        <v>767.21780383622195</v>
      </c>
      <c r="K45" s="25"/>
      <c r="L45" s="76">
        <v>759.07843492099562</v>
      </c>
      <c r="M45" s="79">
        <v>759.07843492099562</v>
      </c>
      <c r="N45" s="74">
        <v>759.07843492099562</v>
      </c>
      <c r="O45" s="81"/>
      <c r="P45" s="161"/>
    </row>
    <row r="46" spans="1:20" ht="6" customHeight="1" x14ac:dyDescent="0.35">
      <c r="B46" s="15"/>
      <c r="C46" s="14"/>
      <c r="D46" s="84"/>
      <c r="E46" s="83"/>
      <c r="F46" s="82"/>
      <c r="G46" s="85"/>
      <c r="H46" s="84"/>
      <c r="I46" s="83"/>
      <c r="J46" s="82"/>
      <c r="K46" s="85"/>
      <c r="L46" s="84"/>
      <c r="M46" s="83"/>
      <c r="N46" s="82"/>
      <c r="O46" s="48"/>
    </row>
    <row r="47" spans="1:20" ht="14.5" customHeight="1" x14ac:dyDescent="0.35">
      <c r="B47" s="141" t="s">
        <v>32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3"/>
      <c r="O47" s="48"/>
      <c r="P47" t="s">
        <v>31</v>
      </c>
    </row>
    <row r="48" spans="1:20" ht="14.5" customHeight="1" x14ac:dyDescent="0.35">
      <c r="B48" s="19" t="s">
        <v>13</v>
      </c>
      <c r="C48" s="18"/>
      <c r="D48" s="60"/>
      <c r="E48" s="75"/>
      <c r="F48" s="77"/>
      <c r="G48" s="25"/>
      <c r="H48" s="60"/>
      <c r="I48" s="75"/>
      <c r="J48" s="77"/>
      <c r="K48" s="25"/>
      <c r="L48" s="60"/>
      <c r="M48" s="75"/>
      <c r="N48" s="77"/>
      <c r="O48" s="48"/>
    </row>
    <row r="49" spans="1:16" x14ac:dyDescent="0.35">
      <c r="B49" s="21" t="s">
        <v>30</v>
      </c>
      <c r="C49" s="14" t="s">
        <v>1</v>
      </c>
      <c r="D49" s="80">
        <v>755.79511064559983</v>
      </c>
      <c r="E49" s="58">
        <v>755.79511064559983</v>
      </c>
      <c r="F49" s="57">
        <v>755.79511064559983</v>
      </c>
      <c r="G49" s="3"/>
      <c r="H49" s="80">
        <v>767.21780383622195</v>
      </c>
      <c r="I49" s="58">
        <v>767.21780383622195</v>
      </c>
      <c r="J49" s="57">
        <v>767.21780383622195</v>
      </c>
      <c r="K49" s="3"/>
      <c r="L49" s="80">
        <v>759.07843492099562</v>
      </c>
      <c r="M49" s="58">
        <v>759.07843492099562</v>
      </c>
      <c r="N49" s="57">
        <v>759.07843492099562</v>
      </c>
      <c r="O49" s="81"/>
    </row>
    <row r="50" spans="1:16" x14ac:dyDescent="0.35">
      <c r="B50" s="21" t="s">
        <v>29</v>
      </c>
      <c r="C50" s="14" t="s">
        <v>1</v>
      </c>
      <c r="D50" s="80">
        <v>170.58099886363638</v>
      </c>
      <c r="E50" s="58">
        <v>220.18250909090912</v>
      </c>
      <c r="F50" s="57">
        <v>202.31850909090909</v>
      </c>
      <c r="G50" s="3"/>
      <c r="H50" s="80">
        <v>168.5129988636364</v>
      </c>
      <c r="I50" s="58">
        <v>205.84850909090912</v>
      </c>
      <c r="J50" s="57">
        <v>191.90250909090915</v>
      </c>
      <c r="K50" s="3"/>
      <c r="L50" s="80">
        <v>223.28148977272721</v>
      </c>
      <c r="M50" s="58">
        <v>121.69999999999999</v>
      </c>
      <c r="N50" s="57">
        <v>103.55999999999996</v>
      </c>
      <c r="O50" s="81"/>
    </row>
    <row r="51" spans="1:16" x14ac:dyDescent="0.35">
      <c r="B51" s="21" t="s">
        <v>28</v>
      </c>
      <c r="C51" s="14" t="s">
        <v>1</v>
      </c>
      <c r="D51" s="80">
        <v>8.5999999999999961</v>
      </c>
      <c r="E51" s="58">
        <v>8.5999999999999961</v>
      </c>
      <c r="F51" s="57">
        <v>8.5999999999999961</v>
      </c>
      <c r="G51" s="3"/>
      <c r="H51" s="80">
        <v>8.5999999999999961</v>
      </c>
      <c r="I51" s="58">
        <v>8.5999999999999961</v>
      </c>
      <c r="J51" s="57">
        <v>8.5999999999999961</v>
      </c>
      <c r="K51" s="3"/>
      <c r="L51" s="80">
        <v>0</v>
      </c>
      <c r="M51" s="58">
        <v>0</v>
      </c>
      <c r="N51" s="57">
        <v>0</v>
      </c>
      <c r="O51" s="48"/>
    </row>
    <row r="52" spans="1:16" x14ac:dyDescent="0.35">
      <c r="A52" s="20"/>
      <c r="B52" s="12" t="s">
        <v>24</v>
      </c>
      <c r="C52" s="11" t="s">
        <v>1</v>
      </c>
      <c r="D52" s="76">
        <v>934.97610950923627</v>
      </c>
      <c r="E52" s="79">
        <v>984.57761973650895</v>
      </c>
      <c r="F52" s="74">
        <v>966.71361973650892</v>
      </c>
      <c r="G52" s="25"/>
      <c r="H52" s="76">
        <v>944.3308026998584</v>
      </c>
      <c r="I52" s="79">
        <v>981.66631292713112</v>
      </c>
      <c r="J52" s="74">
        <v>967.7203129271312</v>
      </c>
      <c r="K52" s="25"/>
      <c r="L52" s="76">
        <v>982.35992469372286</v>
      </c>
      <c r="M52" s="79">
        <v>880.77843492099555</v>
      </c>
      <c r="N52" s="74">
        <v>862.63843492099556</v>
      </c>
      <c r="O52" s="48"/>
    </row>
    <row r="53" spans="1:16" x14ac:dyDescent="0.35">
      <c r="B53" s="19" t="s">
        <v>11</v>
      </c>
      <c r="C53" s="18"/>
      <c r="D53" s="60"/>
      <c r="E53" s="75"/>
      <c r="F53" s="77"/>
      <c r="G53" s="25"/>
      <c r="H53" s="60"/>
      <c r="I53" s="75"/>
      <c r="J53" s="77"/>
      <c r="K53" s="25"/>
      <c r="L53" s="60"/>
      <c r="M53" s="75"/>
      <c r="N53" s="77"/>
      <c r="O53" s="48"/>
    </row>
    <row r="54" spans="1:16" ht="16.149999999999999" customHeight="1" x14ac:dyDescent="0.35">
      <c r="B54" s="21" t="s">
        <v>30</v>
      </c>
      <c r="C54" s="14" t="s">
        <v>1</v>
      </c>
      <c r="D54" s="80">
        <v>755.79511064559983</v>
      </c>
      <c r="E54" s="58">
        <v>755.79511064559983</v>
      </c>
      <c r="F54" s="57">
        <v>755.79511064559983</v>
      </c>
      <c r="G54" s="3"/>
      <c r="H54" s="80">
        <v>767.21780383622195</v>
      </c>
      <c r="I54" s="58">
        <v>767.21780383622195</v>
      </c>
      <c r="J54" s="57">
        <v>767.21780383622195</v>
      </c>
      <c r="K54" s="3"/>
      <c r="L54" s="80">
        <v>759.07843492099562</v>
      </c>
      <c r="M54" s="58">
        <v>759.07843492099562</v>
      </c>
      <c r="N54" s="57">
        <v>759.07843492099562</v>
      </c>
      <c r="O54" s="81"/>
    </row>
    <row r="55" spans="1:16" ht="16.149999999999999" customHeight="1" x14ac:dyDescent="0.35">
      <c r="B55" s="21" t="s">
        <v>29</v>
      </c>
      <c r="C55" s="14" t="s">
        <v>1</v>
      </c>
      <c r="D55" s="80">
        <v>210.40599886363634</v>
      </c>
      <c r="E55" s="58">
        <v>222.18250909090912</v>
      </c>
      <c r="F55" s="57">
        <v>235.20850909090902</v>
      </c>
      <c r="G55" s="3"/>
      <c r="H55" s="80">
        <v>212.02849886363634</v>
      </c>
      <c r="I55" s="58">
        <v>208.84850909090912</v>
      </c>
      <c r="J55" s="57">
        <v>231.15250909090915</v>
      </c>
      <c r="K55" s="3"/>
      <c r="L55" s="80">
        <v>265.18148977272722</v>
      </c>
      <c r="M55" s="58">
        <v>124</v>
      </c>
      <c r="N55" s="57">
        <v>139.97999999999999</v>
      </c>
      <c r="O55" s="81"/>
    </row>
    <row r="56" spans="1:16" x14ac:dyDescent="0.35">
      <c r="A56" s="20"/>
      <c r="B56" s="21" t="s">
        <v>28</v>
      </c>
      <c r="C56" s="14" t="s">
        <v>1</v>
      </c>
      <c r="D56" s="80">
        <v>8.5999999999999961</v>
      </c>
      <c r="E56" s="58">
        <v>8.5999999999999961</v>
      </c>
      <c r="F56" s="57">
        <v>8.5999999999999961</v>
      </c>
      <c r="G56" s="3"/>
      <c r="H56" s="80">
        <v>8.5999999999999961</v>
      </c>
      <c r="I56" s="58">
        <v>8.5999999999999961</v>
      </c>
      <c r="J56" s="57">
        <v>8.5999999999999961</v>
      </c>
      <c r="K56" s="3"/>
      <c r="L56" s="80">
        <v>0</v>
      </c>
      <c r="M56" s="58">
        <v>0</v>
      </c>
      <c r="N56" s="57">
        <v>0</v>
      </c>
      <c r="O56" s="48"/>
    </row>
    <row r="57" spans="1:16" x14ac:dyDescent="0.35">
      <c r="A57" s="20"/>
      <c r="B57" s="12" t="s">
        <v>22</v>
      </c>
      <c r="C57" s="11" t="s">
        <v>1</v>
      </c>
      <c r="D57" s="76">
        <v>974.8011095092362</v>
      </c>
      <c r="E57" s="79">
        <v>986.57761973650895</v>
      </c>
      <c r="F57" s="74">
        <v>999.6036197365089</v>
      </c>
      <c r="G57" s="25"/>
      <c r="H57" s="76">
        <v>987.84630269985826</v>
      </c>
      <c r="I57" s="79">
        <v>984.66631292713112</v>
      </c>
      <c r="J57" s="74">
        <v>1006.9703129271312</v>
      </c>
      <c r="K57" s="25"/>
      <c r="L57" s="76">
        <v>1024.259924693723</v>
      </c>
      <c r="M57" s="79">
        <v>883.07843492099562</v>
      </c>
      <c r="N57" s="74">
        <v>899.05843492099564</v>
      </c>
      <c r="O57" s="48"/>
    </row>
    <row r="58" spans="1:16" ht="6" customHeight="1" x14ac:dyDescent="0.35">
      <c r="B58" s="15"/>
      <c r="C58" s="14"/>
      <c r="D58" s="48"/>
      <c r="E58" s="58"/>
      <c r="F58" s="57"/>
      <c r="G58" s="3"/>
      <c r="H58" s="48"/>
      <c r="I58" s="58"/>
      <c r="J58" s="57"/>
      <c r="K58" s="3"/>
      <c r="L58" s="48"/>
      <c r="M58" s="58"/>
      <c r="N58" s="57"/>
      <c r="O58" s="48"/>
    </row>
    <row r="59" spans="1:16" ht="14.5" customHeight="1" x14ac:dyDescent="0.35">
      <c r="B59" s="141" t="s">
        <v>21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3"/>
      <c r="O59" s="48"/>
    </row>
    <row r="60" spans="1:16" x14ac:dyDescent="0.35">
      <c r="A60" s="20"/>
      <c r="B60" s="12" t="s">
        <v>27</v>
      </c>
      <c r="C60" s="11" t="s">
        <v>1</v>
      </c>
      <c r="D60" s="76">
        <v>331.2</v>
      </c>
      <c r="E60" s="79">
        <v>331.2</v>
      </c>
      <c r="F60" s="74">
        <v>331.2</v>
      </c>
      <c r="G60" s="25"/>
      <c r="H60" s="76">
        <v>326.2</v>
      </c>
      <c r="I60" s="79">
        <v>326.2</v>
      </c>
      <c r="J60" s="74">
        <v>326.2</v>
      </c>
      <c r="K60" s="25"/>
      <c r="L60" s="76">
        <v>0</v>
      </c>
      <c r="M60" s="79">
        <v>0</v>
      </c>
      <c r="N60" s="74">
        <v>0</v>
      </c>
      <c r="O60" s="48"/>
    </row>
    <row r="61" spans="1:16" ht="6" customHeight="1" x14ac:dyDescent="0.35">
      <c r="B61" s="15"/>
      <c r="C61" s="14"/>
      <c r="D61" s="48"/>
      <c r="E61" s="58"/>
      <c r="F61" s="57"/>
      <c r="G61" s="3"/>
      <c r="H61" s="48"/>
      <c r="I61" s="58"/>
      <c r="J61" s="57"/>
      <c r="K61" s="3"/>
      <c r="L61" s="48"/>
      <c r="M61" s="58"/>
      <c r="N61" s="57"/>
      <c r="O61" s="48"/>
    </row>
    <row r="62" spans="1:16" ht="14.5" customHeight="1" x14ac:dyDescent="0.35">
      <c r="B62" s="141" t="s">
        <v>26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3"/>
      <c r="O62" s="48"/>
      <c r="P62" t="s">
        <v>25</v>
      </c>
    </row>
    <row r="63" spans="1:16" ht="14.5" customHeight="1" x14ac:dyDescent="0.35">
      <c r="B63" s="19" t="s">
        <v>13</v>
      </c>
      <c r="C63" s="18"/>
      <c r="D63" s="60"/>
      <c r="E63" s="75"/>
      <c r="F63" s="77"/>
      <c r="G63" s="25"/>
      <c r="H63" s="60"/>
      <c r="I63" s="75"/>
      <c r="J63" s="77"/>
      <c r="K63" s="25"/>
      <c r="L63" s="60"/>
      <c r="M63" s="75"/>
      <c r="N63" s="77"/>
      <c r="O63" s="48"/>
    </row>
    <row r="64" spans="1:16" x14ac:dyDescent="0.35">
      <c r="A64" s="20"/>
      <c r="B64" s="15" t="s">
        <v>24</v>
      </c>
      <c r="C64" s="14" t="s">
        <v>1</v>
      </c>
      <c r="D64" s="80">
        <v>934.97610950923627</v>
      </c>
      <c r="E64" s="58">
        <v>984.57761973650895</v>
      </c>
      <c r="F64" s="57">
        <v>966.71361973650892</v>
      </c>
      <c r="G64" s="3"/>
      <c r="H64" s="80">
        <v>944.3308026998584</v>
      </c>
      <c r="I64" s="58">
        <v>981.66631292713112</v>
      </c>
      <c r="J64" s="57">
        <v>967.7203129271312</v>
      </c>
      <c r="K64" s="3"/>
      <c r="L64" s="80">
        <v>982.35992469372286</v>
      </c>
      <c r="M64" s="58">
        <v>880.77843492099555</v>
      </c>
      <c r="N64" s="57">
        <v>862.63843492099556</v>
      </c>
      <c r="O64" s="48"/>
    </row>
    <row r="65" spans="1:16" x14ac:dyDescent="0.35">
      <c r="A65" s="20"/>
      <c r="B65" s="15" t="s">
        <v>21</v>
      </c>
      <c r="C65" s="14" t="s">
        <v>1</v>
      </c>
      <c r="D65" s="80">
        <v>331.2</v>
      </c>
      <c r="E65" s="58">
        <v>331.2</v>
      </c>
      <c r="F65" s="57">
        <v>331.2</v>
      </c>
      <c r="G65" s="3"/>
      <c r="H65" s="80">
        <v>326.2</v>
      </c>
      <c r="I65" s="58">
        <v>326.2</v>
      </c>
      <c r="J65" s="57">
        <v>326.2</v>
      </c>
      <c r="K65" s="3"/>
      <c r="L65" s="80">
        <v>0</v>
      </c>
      <c r="M65" s="58">
        <v>0</v>
      </c>
      <c r="N65" s="57">
        <v>0</v>
      </c>
      <c r="O65" s="48"/>
    </row>
    <row r="66" spans="1:16" x14ac:dyDescent="0.35">
      <c r="A66" s="20"/>
      <c r="B66" s="12" t="s">
        <v>23</v>
      </c>
      <c r="C66" s="11" t="s">
        <v>1</v>
      </c>
      <c r="D66" s="76">
        <v>1266.1761095092363</v>
      </c>
      <c r="E66" s="79">
        <v>1315.777619736509</v>
      </c>
      <c r="F66" s="74">
        <v>1297.913619736509</v>
      </c>
      <c r="G66" s="25"/>
      <c r="H66" s="76">
        <v>1270.5308026998584</v>
      </c>
      <c r="I66" s="79">
        <v>1307.866312927131</v>
      </c>
      <c r="J66" s="74">
        <v>1293.9203129271311</v>
      </c>
      <c r="K66" s="25"/>
      <c r="L66" s="76">
        <v>982.35992469372286</v>
      </c>
      <c r="M66" s="79">
        <v>880.77843492099555</v>
      </c>
      <c r="N66" s="74">
        <v>862.63843492099556</v>
      </c>
      <c r="O66" s="48"/>
    </row>
    <row r="67" spans="1:16" x14ac:dyDescent="0.35">
      <c r="B67" s="19" t="s">
        <v>11</v>
      </c>
      <c r="C67" s="18"/>
      <c r="D67" s="60"/>
      <c r="E67" s="75"/>
      <c r="F67" s="77"/>
      <c r="G67" s="25"/>
      <c r="H67" s="60"/>
      <c r="I67" s="75"/>
      <c r="J67" s="77"/>
      <c r="K67" s="25"/>
      <c r="L67" s="60"/>
      <c r="M67" s="75"/>
      <c r="N67" s="77"/>
      <c r="O67" s="48"/>
    </row>
    <row r="68" spans="1:16" x14ac:dyDescent="0.35">
      <c r="A68" s="20"/>
      <c r="B68" s="15" t="s">
        <v>22</v>
      </c>
      <c r="C68" s="14" t="s">
        <v>1</v>
      </c>
      <c r="D68" s="80">
        <v>974.8011095092362</v>
      </c>
      <c r="E68" s="58">
        <v>986.57761973650895</v>
      </c>
      <c r="F68" s="57">
        <v>999.6036197365089</v>
      </c>
      <c r="G68" s="3"/>
      <c r="H68" s="80">
        <v>987.84630269985826</v>
      </c>
      <c r="I68" s="58">
        <v>984.66631292713112</v>
      </c>
      <c r="J68" s="57">
        <v>1006.9703129271312</v>
      </c>
      <c r="K68" s="3"/>
      <c r="L68" s="80">
        <v>1024.259924693723</v>
      </c>
      <c r="M68" s="58">
        <v>883.07843492099562</v>
      </c>
      <c r="N68" s="57">
        <v>899.05843492099564</v>
      </c>
      <c r="O68" s="48"/>
    </row>
    <row r="69" spans="1:16" x14ac:dyDescent="0.35">
      <c r="A69" s="20"/>
      <c r="B69" s="15" t="s">
        <v>21</v>
      </c>
      <c r="C69" s="14" t="s">
        <v>1</v>
      </c>
      <c r="D69" s="80">
        <v>331.2</v>
      </c>
      <c r="E69" s="58">
        <v>331.2</v>
      </c>
      <c r="F69" s="57">
        <v>331.2</v>
      </c>
      <c r="G69" s="3"/>
      <c r="H69" s="80">
        <v>326.2</v>
      </c>
      <c r="I69" s="58">
        <v>326.2</v>
      </c>
      <c r="J69" s="57">
        <v>326.2</v>
      </c>
      <c r="K69" s="3"/>
      <c r="L69" s="80">
        <v>0</v>
      </c>
      <c r="M69" s="58">
        <v>0</v>
      </c>
      <c r="N69" s="57">
        <v>0</v>
      </c>
      <c r="O69" s="48"/>
    </row>
    <row r="70" spans="1:16" x14ac:dyDescent="0.35">
      <c r="A70" s="20"/>
      <c r="B70" s="12" t="s">
        <v>20</v>
      </c>
      <c r="C70" s="11" t="s">
        <v>1</v>
      </c>
      <c r="D70" s="76">
        <v>1306.0011095092361</v>
      </c>
      <c r="E70" s="79">
        <v>1317.777619736509</v>
      </c>
      <c r="F70" s="74">
        <v>1330.8036197365088</v>
      </c>
      <c r="G70" s="25"/>
      <c r="H70" s="76">
        <v>1314.0463026998582</v>
      </c>
      <c r="I70" s="79">
        <v>1310.866312927131</v>
      </c>
      <c r="J70" s="74">
        <v>1333.1703129271311</v>
      </c>
      <c r="K70" s="25"/>
      <c r="L70" s="76">
        <v>1024.259924693723</v>
      </c>
      <c r="M70" s="79">
        <v>883.07843492099562</v>
      </c>
      <c r="N70" s="74">
        <v>899.05843492099564</v>
      </c>
      <c r="O70" s="48"/>
    </row>
    <row r="71" spans="1:16" ht="6" customHeight="1" x14ac:dyDescent="0.35">
      <c r="B71" s="15"/>
      <c r="C71" s="14"/>
      <c r="D71" s="48"/>
      <c r="E71" s="58"/>
      <c r="F71" s="57"/>
      <c r="G71" s="3"/>
      <c r="H71" s="48"/>
      <c r="I71" s="58"/>
      <c r="J71" s="57"/>
      <c r="K71" s="3"/>
      <c r="L71" s="48"/>
      <c r="M71" s="58"/>
      <c r="N71" s="57"/>
      <c r="O71" s="78"/>
    </row>
    <row r="72" spans="1:16" ht="14.5" customHeight="1" x14ac:dyDescent="0.35">
      <c r="B72" s="141" t="s">
        <v>19</v>
      </c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3"/>
      <c r="O72" s="48"/>
    </row>
    <row r="73" spans="1:16" x14ac:dyDescent="0.35">
      <c r="A73" s="20"/>
      <c r="B73" s="12" t="s">
        <v>18</v>
      </c>
      <c r="C73" s="11" t="s">
        <v>1</v>
      </c>
      <c r="D73" s="76">
        <v>165.67999999999989</v>
      </c>
      <c r="E73" s="79">
        <v>165.67999999999989</v>
      </c>
      <c r="F73" s="74">
        <v>165.67999999999989</v>
      </c>
      <c r="G73" s="25"/>
      <c r="H73" s="76">
        <v>165.67999999999989</v>
      </c>
      <c r="I73" s="79">
        <v>165.67999999999989</v>
      </c>
      <c r="J73" s="74">
        <v>165.67999999999989</v>
      </c>
      <c r="K73" s="25"/>
      <c r="L73" s="76">
        <v>165.67999999999989</v>
      </c>
      <c r="M73" s="79">
        <v>165.67999999999989</v>
      </c>
      <c r="N73" s="74">
        <v>165.67999999999989</v>
      </c>
      <c r="O73" s="78"/>
    </row>
    <row r="74" spans="1:16" ht="6" customHeight="1" x14ac:dyDescent="0.35">
      <c r="B74" s="15"/>
      <c r="C74" s="14"/>
      <c r="D74" s="48"/>
      <c r="E74" s="58"/>
      <c r="F74" s="57"/>
      <c r="G74" s="3"/>
      <c r="H74" s="48"/>
      <c r="I74" s="58"/>
      <c r="J74" s="57"/>
      <c r="K74" s="3"/>
      <c r="L74" s="48"/>
      <c r="M74" s="58"/>
      <c r="N74" s="57"/>
      <c r="O74" s="48"/>
    </row>
    <row r="75" spans="1:16" ht="14.5" customHeight="1" x14ac:dyDescent="0.35">
      <c r="B75" s="141" t="s">
        <v>17</v>
      </c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  <c r="O75" s="48"/>
      <c r="P75" t="s">
        <v>16</v>
      </c>
    </row>
    <row r="76" spans="1:16" x14ac:dyDescent="0.35">
      <c r="B76" s="12" t="s">
        <v>15</v>
      </c>
      <c r="C76" s="11" t="s">
        <v>1</v>
      </c>
      <c r="D76" s="76">
        <v>13.4</v>
      </c>
      <c r="E76" s="75">
        <v>13.4</v>
      </c>
      <c r="F76" s="74">
        <v>13.4</v>
      </c>
      <c r="G76" s="25"/>
      <c r="H76" s="76">
        <v>13.4</v>
      </c>
      <c r="I76" s="75">
        <v>13.4</v>
      </c>
      <c r="J76" s="74">
        <v>13.4</v>
      </c>
      <c r="K76" s="25"/>
      <c r="L76" s="76">
        <v>13.4</v>
      </c>
      <c r="M76" s="75">
        <v>13.4</v>
      </c>
      <c r="N76" s="74">
        <v>13.4</v>
      </c>
      <c r="O76" s="48"/>
    </row>
    <row r="77" spans="1:16" ht="6" customHeight="1" x14ac:dyDescent="0.35">
      <c r="B77" s="15"/>
      <c r="C77" s="14"/>
      <c r="D77" s="48"/>
      <c r="E77" s="58"/>
      <c r="F77" s="57"/>
      <c r="G77" s="3"/>
      <c r="H77" s="48"/>
      <c r="I77" s="58"/>
      <c r="J77" s="57"/>
      <c r="K77" s="3"/>
      <c r="L77" s="48"/>
      <c r="M77" s="58"/>
      <c r="N77" s="57"/>
      <c r="O77" s="48"/>
    </row>
    <row r="78" spans="1:16" ht="14.5" customHeight="1" x14ac:dyDescent="0.35">
      <c r="B78" s="141" t="s">
        <v>9</v>
      </c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3"/>
      <c r="O78" s="48"/>
      <c r="P78" t="s">
        <v>14</v>
      </c>
    </row>
    <row r="79" spans="1:16" ht="14.5" customHeight="1" x14ac:dyDescent="0.35">
      <c r="B79" s="19" t="s">
        <v>13</v>
      </c>
      <c r="C79" s="18"/>
      <c r="D79" s="60"/>
      <c r="E79" s="75"/>
      <c r="F79" s="77"/>
      <c r="G79" s="25"/>
      <c r="H79" s="60"/>
      <c r="I79" s="75"/>
      <c r="J79" s="77"/>
      <c r="K79" s="25"/>
      <c r="L79" s="60"/>
      <c r="M79" s="75"/>
      <c r="N79" s="77"/>
      <c r="O79" s="48"/>
    </row>
    <row r="80" spans="1:16" x14ac:dyDescent="0.35">
      <c r="B80" s="12" t="s">
        <v>12</v>
      </c>
      <c r="C80" s="11" t="s">
        <v>1</v>
      </c>
      <c r="D80" s="76">
        <v>1445.2561095092362</v>
      </c>
      <c r="E80" s="75">
        <v>1494.8576197365089</v>
      </c>
      <c r="F80" s="74">
        <v>1476.9936197365089</v>
      </c>
      <c r="G80" s="25"/>
      <c r="H80" s="76">
        <v>1449.6108026998584</v>
      </c>
      <c r="I80" s="75">
        <v>1486.946312927131</v>
      </c>
      <c r="J80" s="74">
        <v>1473.0003129271311</v>
      </c>
      <c r="K80" s="25"/>
      <c r="L80" s="76">
        <v>1161.4399246937228</v>
      </c>
      <c r="M80" s="75">
        <v>1059.8584349209955</v>
      </c>
      <c r="N80" s="74">
        <v>1041.7184349209954</v>
      </c>
      <c r="O80" s="48"/>
    </row>
    <row r="81" spans="2:16" x14ac:dyDescent="0.35">
      <c r="B81" s="19" t="s">
        <v>11</v>
      </c>
      <c r="C81" s="18"/>
      <c r="D81" s="60"/>
      <c r="E81" s="75"/>
      <c r="F81" s="77"/>
      <c r="G81" s="25"/>
      <c r="H81" s="60"/>
      <c r="I81" s="75"/>
      <c r="J81" s="77"/>
      <c r="K81" s="25"/>
      <c r="L81" s="60"/>
      <c r="M81" s="75"/>
      <c r="N81" s="77"/>
      <c r="O81" s="48"/>
    </row>
    <row r="82" spans="2:16" x14ac:dyDescent="0.35">
      <c r="B82" s="12" t="s">
        <v>10</v>
      </c>
      <c r="C82" s="11" t="s">
        <v>1</v>
      </c>
      <c r="D82" s="76">
        <v>1485.0811095092361</v>
      </c>
      <c r="E82" s="75">
        <v>1496.8576197365089</v>
      </c>
      <c r="F82" s="74">
        <v>1509.8836197365088</v>
      </c>
      <c r="G82" s="25"/>
      <c r="H82" s="76">
        <v>1493.1263026998581</v>
      </c>
      <c r="I82" s="75">
        <v>1489.946312927131</v>
      </c>
      <c r="J82" s="74">
        <v>1512.2503129271311</v>
      </c>
      <c r="K82" s="25"/>
      <c r="L82" s="76">
        <v>1203.3399246937229</v>
      </c>
      <c r="M82" s="75">
        <v>1062.1584349209954</v>
      </c>
      <c r="N82" s="74">
        <v>1078.1384349209955</v>
      </c>
      <c r="O82" s="48"/>
    </row>
    <row r="83" spans="2:16" ht="6" customHeight="1" x14ac:dyDescent="0.35">
      <c r="B83" s="15"/>
      <c r="C83" s="14"/>
      <c r="D83" s="48"/>
      <c r="E83" s="58"/>
      <c r="F83" s="57"/>
      <c r="G83" s="3"/>
      <c r="H83" s="48"/>
      <c r="I83" s="58"/>
      <c r="J83" s="57"/>
      <c r="K83" s="3"/>
      <c r="L83" s="48"/>
      <c r="M83" s="58"/>
      <c r="N83" s="57"/>
      <c r="O83" s="48"/>
    </row>
    <row r="84" spans="2:16" ht="14.5" customHeight="1" x14ac:dyDescent="0.35">
      <c r="B84" s="141" t="s">
        <v>84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3"/>
      <c r="O84" s="48"/>
    </row>
    <row r="85" spans="2:16" x14ac:dyDescent="0.35">
      <c r="B85" s="15" t="s">
        <v>8</v>
      </c>
      <c r="C85" s="14" t="s">
        <v>4</v>
      </c>
      <c r="D85" s="70">
        <v>0.31192420402791127</v>
      </c>
      <c r="E85" s="73">
        <v>0.22875973975416508</v>
      </c>
      <c r="F85" s="72">
        <v>0.10931605621792434</v>
      </c>
      <c r="G85" s="71"/>
      <c r="H85" s="70">
        <v>0.18532591920509434</v>
      </c>
      <c r="I85" s="73">
        <v>0.23201997570581503</v>
      </c>
      <c r="J85" s="72">
        <v>0.23265410508909012</v>
      </c>
      <c r="K85" s="71"/>
      <c r="L85" s="70">
        <v>0.65000000000000024</v>
      </c>
      <c r="M85" s="69">
        <v>0</v>
      </c>
      <c r="N85" s="68">
        <v>0</v>
      </c>
      <c r="O85" s="48"/>
    </row>
    <row r="86" spans="2:16" x14ac:dyDescent="0.35">
      <c r="B86" s="15" t="s">
        <v>7</v>
      </c>
      <c r="C86" s="14" t="s">
        <v>4</v>
      </c>
      <c r="D86" s="70">
        <v>0.16795918678425983</v>
      </c>
      <c r="E86" s="73">
        <v>0.12317832140608892</v>
      </c>
      <c r="F86" s="72">
        <v>5.8862491809651619E-2</v>
      </c>
      <c r="G86" s="71"/>
      <c r="H86" s="70">
        <v>9.9790879571973801E-2</v>
      </c>
      <c r="I86" s="73">
        <v>0.12493383307236189</v>
      </c>
      <c r="J86" s="72">
        <v>0.12527528735566393</v>
      </c>
      <c r="K86" s="71"/>
      <c r="L86" s="70">
        <v>0.34999999999999987</v>
      </c>
      <c r="M86" s="69">
        <v>0</v>
      </c>
      <c r="N86" s="68">
        <v>0</v>
      </c>
      <c r="O86" s="48"/>
      <c r="P86" s="67"/>
    </row>
    <row r="87" spans="2:16" x14ac:dyDescent="0.35">
      <c r="B87" s="12" t="s">
        <v>6</v>
      </c>
      <c r="C87" s="11" t="s">
        <v>4</v>
      </c>
      <c r="D87" s="63">
        <v>0.47988339081217113</v>
      </c>
      <c r="E87" s="66">
        <v>0.351938061160254</v>
      </c>
      <c r="F87" s="65">
        <v>0.16817854802757595</v>
      </c>
      <c r="G87" s="64"/>
      <c r="H87" s="63">
        <v>0.28511679877706814</v>
      </c>
      <c r="I87" s="66">
        <v>0.35695380877817695</v>
      </c>
      <c r="J87" s="65">
        <v>0.35792939244475408</v>
      </c>
      <c r="K87" s="64"/>
      <c r="L87" s="63">
        <v>1</v>
      </c>
      <c r="M87" s="62">
        <v>0</v>
      </c>
      <c r="N87" s="61">
        <v>0</v>
      </c>
      <c r="O87" s="60"/>
    </row>
    <row r="88" spans="2:16" x14ac:dyDescent="0.35">
      <c r="B88" s="15" t="s">
        <v>5</v>
      </c>
      <c r="C88" s="14" t="s">
        <v>4</v>
      </c>
      <c r="D88" s="170">
        <v>1.0000000000000011</v>
      </c>
      <c r="E88" s="171"/>
      <c r="F88" s="172"/>
      <c r="G88" s="59"/>
      <c r="H88" s="170">
        <v>0.99999999999999922</v>
      </c>
      <c r="I88" s="171"/>
      <c r="J88" s="172"/>
      <c r="K88" s="59"/>
      <c r="L88" s="170">
        <v>1</v>
      </c>
      <c r="M88" s="171"/>
      <c r="N88" s="172"/>
      <c r="O88" s="48"/>
    </row>
    <row r="89" spans="2:16" ht="6" customHeight="1" x14ac:dyDescent="0.35">
      <c r="B89" s="15"/>
      <c r="C89" s="14"/>
      <c r="D89" s="48"/>
      <c r="E89" s="58"/>
      <c r="F89" s="57"/>
      <c r="G89" s="3"/>
      <c r="H89" s="48"/>
      <c r="I89" s="58"/>
      <c r="J89" s="57"/>
      <c r="K89" s="3"/>
      <c r="L89" s="48"/>
      <c r="M89" s="58"/>
      <c r="N89" s="57"/>
      <c r="O89" s="48"/>
    </row>
    <row r="90" spans="2:16" ht="14.5" customHeight="1" x14ac:dyDescent="0.35">
      <c r="B90" s="141" t="s">
        <v>3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3"/>
      <c r="O90" s="48"/>
    </row>
    <row r="91" spans="2:16" ht="16.899999999999999" customHeight="1" x14ac:dyDescent="0.35">
      <c r="B91" s="15" t="s">
        <v>83</v>
      </c>
      <c r="C91" s="14" t="s">
        <v>1</v>
      </c>
      <c r="D91" s="56">
        <v>1459.194859509236</v>
      </c>
      <c r="E91" s="55">
        <v>1495.557619736509</v>
      </c>
      <c r="F91" s="54">
        <v>1488.505119736509</v>
      </c>
      <c r="G91" s="22"/>
      <c r="H91" s="56">
        <v>1464.8412276998583</v>
      </c>
      <c r="I91" s="55">
        <v>1487.9963129271309</v>
      </c>
      <c r="J91" s="54">
        <v>1486.7378129271308</v>
      </c>
      <c r="K91" s="22"/>
      <c r="L91" s="56">
        <v>1176.1049246937228</v>
      </c>
      <c r="M91" s="55">
        <v>0</v>
      </c>
      <c r="N91" s="54">
        <v>0</v>
      </c>
      <c r="O91" s="48"/>
    </row>
    <row r="92" spans="2:16" x14ac:dyDescent="0.35">
      <c r="B92" s="12" t="s">
        <v>2</v>
      </c>
      <c r="C92" s="11" t="s">
        <v>1</v>
      </c>
      <c r="D92" s="163">
        <v>1476.9216558493922</v>
      </c>
      <c r="E92" s="164"/>
      <c r="F92" s="165"/>
      <c r="G92" s="53"/>
      <c r="H92" s="163">
        <v>1480.9439550113279</v>
      </c>
      <c r="I92" s="164"/>
      <c r="J92" s="165"/>
      <c r="K92" s="53"/>
      <c r="L92" s="163">
        <v>1176.1049246937228</v>
      </c>
      <c r="M92" s="164"/>
      <c r="N92" s="165"/>
      <c r="O92" s="48"/>
      <c r="P92" s="8" t="s">
        <v>0</v>
      </c>
    </row>
    <row r="93" spans="2:16" ht="6" customHeight="1" thickBot="1" x14ac:dyDescent="0.4">
      <c r="B93" s="7"/>
      <c r="C93" s="6"/>
      <c r="D93" s="51"/>
      <c r="E93" s="50"/>
      <c r="F93" s="49"/>
      <c r="G93" s="52"/>
      <c r="H93" s="51"/>
      <c r="I93" s="50"/>
      <c r="J93" s="49"/>
      <c r="K93" s="52"/>
      <c r="L93" s="51"/>
      <c r="M93" s="50"/>
      <c r="N93" s="49"/>
      <c r="O93" s="48"/>
    </row>
    <row r="94" spans="2:16" x14ac:dyDescent="0.35">
      <c r="C94"/>
    </row>
    <row r="95" spans="2:16" ht="23.5" x14ac:dyDescent="0.55000000000000004">
      <c r="B95" s="147" t="str">
        <f>"Botswana Retail Pump Prices for "&amp;[2]DATA!$D$20&amp;" "&amp;[2]DATA!$D$34</f>
        <v>Botswana Retail Pump Prices for June 2025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9"/>
    </row>
    <row r="96" spans="2:16" x14ac:dyDescent="0.35">
      <c r="B96" s="19"/>
      <c r="C96" s="18"/>
      <c r="D96" s="56"/>
      <c r="E96" s="55"/>
      <c r="F96" s="54"/>
      <c r="G96" s="22"/>
      <c r="H96" s="56"/>
      <c r="I96" s="55"/>
      <c r="J96" s="54"/>
      <c r="K96" s="22"/>
      <c r="L96" s="134"/>
    </row>
    <row r="97" spans="1:12" x14ac:dyDescent="0.35">
      <c r="A97" s="2"/>
      <c r="B97" s="135" t="s">
        <v>98</v>
      </c>
      <c r="C97" s="136" t="s">
        <v>1</v>
      </c>
      <c r="D97" s="162">
        <v>1448</v>
      </c>
      <c r="E97" s="162"/>
      <c r="F97" s="162"/>
      <c r="G97" s="53"/>
      <c r="H97" s="163">
        <v>1484</v>
      </c>
      <c r="I97" s="164"/>
      <c r="J97" s="165"/>
      <c r="K97" s="53"/>
      <c r="L97" s="137">
        <v>1097</v>
      </c>
    </row>
    <row r="98" spans="1:12" x14ac:dyDescent="0.35">
      <c r="B98" s="19"/>
      <c r="C98" s="18"/>
      <c r="D98" s="56"/>
      <c r="E98" s="55"/>
      <c r="F98" s="54"/>
      <c r="G98" s="22"/>
      <c r="H98" s="56"/>
      <c r="I98" s="55"/>
      <c r="J98" s="54"/>
      <c r="K98" s="22"/>
      <c r="L98" s="134"/>
    </row>
    <row r="99" spans="1:12" x14ac:dyDescent="0.35">
      <c r="B99" s="135" t="s">
        <v>97</v>
      </c>
      <c r="C99" s="136" t="s">
        <v>1</v>
      </c>
      <c r="D99" s="166">
        <f>D97-D92</f>
        <v>-28.921655849392209</v>
      </c>
      <c r="E99" s="166"/>
      <c r="F99" s="166"/>
      <c r="G99" s="53"/>
      <c r="H99" s="167">
        <f>H97-H92</f>
        <v>3.0560449886720562</v>
      </c>
      <c r="I99" s="168"/>
      <c r="J99" s="169"/>
      <c r="K99" s="53"/>
      <c r="L99" s="138">
        <f>L97-L92</f>
        <v>-79.104924693722751</v>
      </c>
    </row>
    <row r="100" spans="1:12" ht="15" thickBot="1" x14ac:dyDescent="0.4">
      <c r="B100" s="7"/>
      <c r="C100" s="6"/>
      <c r="D100" s="51"/>
      <c r="E100" s="50"/>
      <c r="F100" s="49"/>
      <c r="G100" s="52"/>
      <c r="H100" s="51"/>
      <c r="I100" s="50"/>
      <c r="J100" s="49"/>
      <c r="K100" s="52"/>
      <c r="L100" s="4"/>
    </row>
    <row r="101" spans="1:12" x14ac:dyDescent="0.35">
      <c r="C101"/>
    </row>
    <row r="102" spans="1:12" x14ac:dyDescent="0.35">
      <c r="C102"/>
    </row>
    <row r="103" spans="1:12" x14ac:dyDescent="0.35">
      <c r="C103"/>
    </row>
    <row r="110" spans="1:12" x14ac:dyDescent="0.35">
      <c r="C110" s="47"/>
      <c r="D110" s="47"/>
      <c r="E110" s="47"/>
    </row>
    <row r="111" spans="1:12" x14ac:dyDescent="0.35">
      <c r="C111" s="47"/>
      <c r="D111" s="47"/>
      <c r="E111" s="47"/>
    </row>
    <row r="112" spans="1:12" x14ac:dyDescent="0.35">
      <c r="D112" s="1"/>
      <c r="E112" s="1"/>
    </row>
  </sheetData>
  <sheetProtection autoFilter="0"/>
  <mergeCells count="26">
    <mergeCell ref="P34:P45"/>
    <mergeCell ref="B47:N47"/>
    <mergeCell ref="B59:N59"/>
    <mergeCell ref="B62:N62"/>
    <mergeCell ref="B72:N72"/>
    <mergeCell ref="B2:N2"/>
    <mergeCell ref="B3:N3"/>
    <mergeCell ref="B4:N4"/>
    <mergeCell ref="B6:B9"/>
    <mergeCell ref="C6:C9"/>
    <mergeCell ref="B33:N33"/>
    <mergeCell ref="B90:N90"/>
    <mergeCell ref="D92:F92"/>
    <mergeCell ref="H92:J92"/>
    <mergeCell ref="L92:N92"/>
    <mergeCell ref="B75:N75"/>
    <mergeCell ref="B78:N78"/>
    <mergeCell ref="B84:N84"/>
    <mergeCell ref="D88:F88"/>
    <mergeCell ref="H88:J88"/>
    <mergeCell ref="L88:N88"/>
    <mergeCell ref="B95:L95"/>
    <mergeCell ref="D97:F97"/>
    <mergeCell ref="H97:J97"/>
    <mergeCell ref="D99:F99"/>
    <mergeCell ref="H99:J99"/>
  </mergeCells>
  <conditionalFormatting sqref="D87:N87">
    <cfRule type="cellIs" dxfId="2" priority="3" operator="equal">
      <formula>0</formula>
    </cfRule>
  </conditionalFormatting>
  <conditionalFormatting sqref="E50 I50 M50 E55 I55 M55 E85:E86 I85:I86 M85:M86">
    <cfRule type="cellIs" dxfId="1" priority="2" operator="equal">
      <formula>0</formula>
    </cfRule>
  </conditionalFormatting>
  <conditionalFormatting sqref="F50 J50 N50 F55 J55 N55 D85:D86 F85:H86 J85:L86 N85:N86">
    <cfRule type="cellIs" dxfId="0" priority="1" operator="equal">
      <formula>0</formula>
    </cfRule>
  </conditionalFormatting>
  <printOptions horizontalCentered="1"/>
  <pageMargins left="0.55118110236220474" right="0.47244094488188981" top="0.74803149606299213" bottom="0.74803149606299213" header="0.31496062992125984" footer="0.31496062992125984"/>
  <pageSetup paperSize="9" scale="56" orientation="portrait" r:id="rId1"/>
  <headerFooter>
    <oddHeader>&amp;C&amp;"-,Bold"INDICATIVE SLATE CALCULATION</oddHeader>
    <oddFooter>&amp;C&amp;"-,Bold"CONFIDENTIAL NOT FOR RELEASE&amp;R5/30/2025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598FD865D8947AE16F0A7CE0C0DE1" ma:contentTypeVersion="20" ma:contentTypeDescription="Create a new document." ma:contentTypeScope="" ma:versionID="a15ed0f1bbba1899216bd9e2345c7e11">
  <xsd:schema xmlns:xsd="http://www.w3.org/2001/XMLSchema" xmlns:xs="http://www.w3.org/2001/XMLSchema" xmlns:p="http://schemas.microsoft.com/office/2006/metadata/properties" xmlns:ns2="ae0c771a-19b6-441f-83af-a31bfdf53b1f" xmlns:ns3="9aea49cc-6bbb-4855-b2fc-443668a5d392" targetNamespace="http://schemas.microsoft.com/office/2006/metadata/properties" ma:root="true" ma:fieldsID="82ba15722bed011f699d64666ea0112f" ns2:_="" ns3:_="">
    <xsd:import namespace="ae0c771a-19b6-441f-83af-a31bfdf53b1f"/>
    <xsd:import namespace="9aea49cc-6bbb-4855-b2fc-443668a5d39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c771a-19b6-441f-83af-a31bfdf53b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771e0c-fed6-453b-8b61-2029affdb852}" ma:internalName="TaxCatchAll" ma:showField="CatchAllData" ma:web="ae0c771a-19b6-441f-83af-a31bfdf53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a49cc-6bbb-4855-b2fc-443668a5d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a1f698c-1781-4211-9764-eca55d14d0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6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0c771a-19b6-441f-83af-a31bfdf53b1f" xsi:nil="true"/>
    <Comments xmlns="9aea49cc-6bbb-4855-b2fc-443668a5d392">www.energy.gov.za/files/esources/petroleum/Annexure-A-BFP-Working-Rules.pdf</Comments>
    <lcf76f155ced4ddcb4097134ff3c332f xmlns="9aea49cc-6bbb-4855-b2fc-443668a5d392">
      <Terms xmlns="http://schemas.microsoft.com/office/infopath/2007/PartnerControls"/>
    </lcf76f155ced4ddcb4097134ff3c332f>
    <_Flow_SignoffStatus xmlns="9aea49cc-6bbb-4855-b2fc-443668a5d392" xsi:nil="true"/>
  </documentManagement>
</p:properties>
</file>

<file path=customXml/itemProps1.xml><?xml version="1.0" encoding="utf-8"?>
<ds:datastoreItem xmlns:ds="http://schemas.openxmlformats.org/officeDocument/2006/customXml" ds:itemID="{6D615F54-BF10-4579-A359-9E5E1DDB465D}"/>
</file>

<file path=customXml/itemProps2.xml><?xml version="1.0" encoding="utf-8"?>
<ds:datastoreItem xmlns:ds="http://schemas.openxmlformats.org/officeDocument/2006/customXml" ds:itemID="{2120D7EA-BEDF-4444-89B4-F18348F60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0B19E-84B4-4B65-8620-FCA7B4E1E20D}">
  <ds:schemaRefs>
    <ds:schemaRef ds:uri="http://schemas.microsoft.com/office/2006/metadata/properties"/>
    <ds:schemaRef ds:uri="http://schemas.microsoft.com/office/infopath/2007/PartnerControls"/>
    <ds:schemaRef ds:uri="330e0020-2788-468f-bd2e-711ddd2e4a38"/>
    <ds:schemaRef ds:uri="6b1d4fc5-78ab-4111-b988-be7f8f0ebb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Pricing (Copy)</vt:lpstr>
      <vt:lpstr>Detailed Pricing (Copy)</vt:lpstr>
      <vt:lpstr>'Detailed Pricing (Copy)'!Print_Area</vt:lpstr>
      <vt:lpstr>'Summary Pricing (Copy)'!Print_Area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Laven</dc:creator>
  <cp:lastModifiedBy>Karabo KGASWANE</cp:lastModifiedBy>
  <dcterms:created xsi:type="dcterms:W3CDTF">2025-06-06T10:29:08Z</dcterms:created>
  <dcterms:modified xsi:type="dcterms:W3CDTF">2025-06-16T10:41:00Z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0x010100C9A598FD865D8947AE16F0A7CE0C0DE1</vt:lpwstr>
  </property>
</Properties>
</file>